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activeTab="1"/>
  </bookViews>
  <sheets>
    <sheet name="Identificação Local" sheetId="1" r:id="rId1"/>
    <sheet name="Ficha Os Suspeitos Costume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<sst xmlns="http://schemas.openxmlformats.org/spreadsheetml/2006/main" count="164" uniqueCount="140">
  <si>
    <t>Identificação da equipa de recolha</t>
  </si>
  <si>
    <t>Informação adicional</t>
  </si>
  <si>
    <t>Vento</t>
  </si>
  <si>
    <t>Chuva</t>
  </si>
  <si>
    <t>Não</t>
  </si>
  <si>
    <t>Sim</t>
  </si>
  <si>
    <t>Qualquer outra informação que considere relevante</t>
  </si>
  <si>
    <t>Isqueiros</t>
  </si>
  <si>
    <t>Talheres/Tabuleiros/Palhinhas</t>
  </si>
  <si>
    <t>Caixas de pesca</t>
  </si>
  <si>
    <t>Cartuchos de munições</t>
  </si>
  <si>
    <t>Toalhetes de limpeza/fraldas/pensos</t>
  </si>
  <si>
    <t>Calçado</t>
  </si>
  <si>
    <t>Pacotes de cigarros</t>
  </si>
  <si>
    <t>Paletes</t>
  </si>
  <si>
    <t>Carvão e restos brasas de carvão</t>
  </si>
  <si>
    <t>Parafina /Cera</t>
  </si>
  <si>
    <t>Alcatrão</t>
  </si>
  <si>
    <t>Fezes</t>
  </si>
  <si>
    <t>Por favor especifique:</t>
  </si>
  <si>
    <t>ID OSPAR</t>
  </si>
  <si>
    <t>Embalagens múltiplas – 4/6</t>
  </si>
  <si>
    <t xml:space="preserve">Sacos ou fragmentos  (p. ex. compras) </t>
  </si>
  <si>
    <t>Sacos pequenos (p.ex. sacos para congelados ou outros) ou fragmentos, película de consumo não identificável</t>
  </si>
  <si>
    <t xml:space="preserve">Garrafas e Recipientes: Bebidas  </t>
  </si>
  <si>
    <t>Garrafas e Recipientes: Limpeza</t>
  </si>
  <si>
    <t>Garrafas e Recipientes: Alimentos incl. Recipientes de “fast food”</t>
  </si>
  <si>
    <t>Garrafas e Recipientes: Cosméticos (p.ex., loções solares, champô, gel de banho, desodorizante)</t>
  </si>
  <si>
    <t>Grades/Caixotes: P. ex: Pão</t>
  </si>
  <si>
    <t>Cápsulas/Argolas de cápsulas/Tampas</t>
  </si>
  <si>
    <t>Canetas</t>
  </si>
  <si>
    <t>Sacos de batatas fritas/Guloseimas e Paus de chupa-chupa</t>
  </si>
  <si>
    <t xml:space="preserve">Brinquedos/ Artigos recreativos de praia (p.ex., pás, papagaios ou outros brinquedos e artigos de desporto tipicamente usados na praia)  </t>
  </si>
  <si>
    <t>Copo/Chávena</t>
  </si>
  <si>
    <t>Luvas (típicas de uso doméstico)</t>
  </si>
  <si>
    <t>Luvas (de uso industrial/profissional)</t>
  </si>
  <si>
    <t>Armadilhas para caranguejos/lagostas</t>
  </si>
  <si>
    <t>Armadilhas para polvos /Alcatruzes</t>
  </si>
  <si>
    <t>Redes e peças de redes &lt; 50 cm</t>
  </si>
  <si>
    <t>Cabos/Cordas (diâmetro &gt; 1 cm)</t>
  </si>
  <si>
    <t>Emaranhado de redes/cordéis</t>
  </si>
  <si>
    <t>Tubos luminosos (tubos com líquido)</t>
  </si>
  <si>
    <t>Flutuadores/ Boias</t>
  </si>
  <si>
    <t xml:space="preserve">Embalagens industriais, tiras de plástico e seus fragmentos                  </t>
  </si>
  <si>
    <t xml:space="preserve">Tiras/bandas para empacotamento e seus fragmentos </t>
  </si>
  <si>
    <t>Esponja de espuma (origem industrial, invólucros p.ex. garrafas, etc.)</t>
  </si>
  <si>
    <t>Fragmentos de plástico 0-2,5 cm</t>
  </si>
  <si>
    <t>Fragmentos de plástico &gt;2,5 cm - 50 cm</t>
  </si>
  <si>
    <t>Fragmentos de plástico &gt; 50 cm</t>
  </si>
  <si>
    <t>Outros artigos em plástico/polistireno (especificar na caixa de “outros”)</t>
  </si>
  <si>
    <t>Fragmentos de esferovite 0-2,5cm</t>
  </si>
  <si>
    <t>Fragmentos de esferovite &gt;2,5cm-50cm</t>
  </si>
  <si>
    <t>Fragmentos de esferovite &gt; 50cm</t>
  </si>
  <si>
    <t>BORRACHA</t>
  </si>
  <si>
    <t>Balões (além disso as válvulas, fitas e cordéis, etc.)</t>
  </si>
  <si>
    <t>VESTUÁRIO</t>
  </si>
  <si>
    <t>Roupa</t>
  </si>
  <si>
    <t>PAPEL &amp; CARTÃO</t>
  </si>
  <si>
    <t xml:space="preserve">Cartão </t>
  </si>
  <si>
    <t>Outras caixas de papelão/Tetrapak</t>
  </si>
  <si>
    <t>Beatas de cigarros</t>
  </si>
  <si>
    <t>Jornais &amp; revistas</t>
  </si>
  <si>
    <t>MADEIRA</t>
  </si>
  <si>
    <t>Rolha</t>
  </si>
  <si>
    <t>METAL</t>
  </si>
  <si>
    <t>Tampas de garrafas</t>
  </si>
  <si>
    <t>Latas de bebidas</t>
  </si>
  <si>
    <t>Folha metálica</t>
  </si>
  <si>
    <t>Lata de comida</t>
  </si>
  <si>
    <t>Outras peças de borracha (especificar na caixa de “outros”)</t>
  </si>
  <si>
    <t>Outros têxteis (especificar na caixa de “outros”)</t>
  </si>
  <si>
    <t>Outros artigos de papel (especificar na caixa “outros”)</t>
  </si>
  <si>
    <t>Outras madeiras &lt; 50 cm (especificar na caixa de “outros”)</t>
  </si>
  <si>
    <t>Outras peças de metal &lt; 50 cm (especificar na caixa de “outros”)</t>
  </si>
  <si>
    <t>VIDRO</t>
  </si>
  <si>
    <t>Garrafas</t>
  </si>
  <si>
    <t>Outras peças de vidro (especificar na caixa de “outros”)</t>
  </si>
  <si>
    <t>BARRO &amp; CERÂMICA</t>
  </si>
  <si>
    <t>Material de construção p.ex. azulejo, telha</t>
  </si>
  <si>
    <t>Outras peças de cerâmica/construção (especificar na caixa de “outros”)</t>
  </si>
  <si>
    <t>ARTIGOS SANITÁRIOS</t>
  </si>
  <si>
    <t>Cotonetes</t>
  </si>
  <si>
    <t>Tampões e aplicadores de tampões</t>
  </si>
  <si>
    <t>Outros artigos sanitários (especificar na caixa de “outros”)</t>
  </si>
  <si>
    <t>ARTIGOS MÉDICOS</t>
  </si>
  <si>
    <t>Recipientes/tubos</t>
  </si>
  <si>
    <t>Outros artigos médicos (mechas de algodão, ligaduras, etc.) (especificar na caixa de “outros”)</t>
  </si>
  <si>
    <t>PLÁSTICO &amp; POLISTIRENO</t>
  </si>
  <si>
    <t>ITENS</t>
  </si>
  <si>
    <t>MATERIAL</t>
  </si>
  <si>
    <t>QUANT.</t>
  </si>
  <si>
    <t>PESO</t>
  </si>
  <si>
    <t>Cabos/Cordas e Cordel (diâmetro &lt; 1 cm)</t>
  </si>
  <si>
    <t>Pellets</t>
  </si>
  <si>
    <t>FICHA DE REGISTO "OS SUSPEITOS DO COSTUME"</t>
  </si>
  <si>
    <t>LARGURA (m):</t>
  </si>
  <si>
    <r>
      <t xml:space="preserve">COMPRIMENTO (m): </t>
    </r>
    <r>
      <rPr>
        <b/>
        <sz val="9"/>
        <color indexed="8"/>
        <rFont val="Arial Narrow"/>
        <family val="2"/>
      </rPr>
      <t>100</t>
    </r>
  </si>
  <si>
    <t>COMPRIMENTO (m):</t>
  </si>
  <si>
    <t xml:space="preserve">LARGURA (m): </t>
  </si>
  <si>
    <t>Unidades (Nº)</t>
  </si>
  <si>
    <r>
      <t>Alguma das condições atmosféricas a seguir indicadas afetou a data de realização da campanha:</t>
    </r>
    <r>
      <rPr>
        <sz val="8"/>
        <color indexed="8"/>
        <rFont val="Arial Narrow"/>
        <family val="2"/>
      </rPr>
      <t xml:space="preserve">
(Marque com X, se aplicável)</t>
    </r>
  </si>
  <si>
    <r>
      <rPr>
        <b/>
        <sz val="10"/>
        <color indexed="8"/>
        <rFont val="Arial Narrow"/>
        <family val="2"/>
      </rPr>
      <t>Encontrou</t>
    </r>
    <r>
      <rPr>
        <sz val="10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(Marque com X, se aplicável)</t>
    </r>
  </si>
  <si>
    <t>Identificação do Local</t>
  </si>
  <si>
    <t>Calor</t>
  </si>
  <si>
    <t>Frio</t>
  </si>
  <si>
    <t>Escola</t>
  </si>
  <si>
    <t>Praia</t>
  </si>
  <si>
    <t>Rio</t>
  </si>
  <si>
    <t>Ribeira</t>
  </si>
  <si>
    <t>Floresta</t>
  </si>
  <si>
    <t>Outro</t>
  </si>
  <si>
    <t>Houve algum acontecimento que provocou o aparecimento de tipos e/ou quantidades invulgares de lixo no local?</t>
  </si>
  <si>
    <t>Houve alguma circunstância que tivesse influenciado a campanha (ex. vestígios de limpeza ou outros)?</t>
  </si>
  <si>
    <t>Ex. eventos na praia ou outros. Por favor especifique:</t>
  </si>
  <si>
    <r>
      <rPr>
        <b/>
        <sz val="10"/>
        <color indexed="8"/>
        <rFont val="Arial Narrow"/>
        <family val="2"/>
      </rPr>
      <t>Localização:</t>
    </r>
    <r>
      <rPr>
        <b/>
        <sz val="8"/>
        <color indexed="8"/>
        <rFont val="Arial Narrow"/>
        <family val="2"/>
      </rPr>
      <t xml:space="preserve"> </t>
    </r>
    <r>
      <rPr>
        <sz val="8"/>
        <color indexed="8"/>
        <rFont val="Arial Narrow"/>
        <family val="2"/>
      </rPr>
      <t>(Marcar com X)</t>
    </r>
  </si>
  <si>
    <t xml:space="preserve"> Janeiro</t>
  </si>
  <si>
    <t xml:space="preserve"> Fevereiro</t>
  </si>
  <si>
    <t xml:space="preserve"> Março</t>
  </si>
  <si>
    <t xml:space="preserve"> Abril</t>
  </si>
  <si>
    <t>g</t>
  </si>
  <si>
    <t xml:space="preserve">"OUTROS" 67 - Guardanapos das sandes; 89 - Folha de alumínio das sandes; 93 - Pequenos fragmentos de garrafas  </t>
  </si>
  <si>
    <t>TOTAL PARCIAL</t>
  </si>
  <si>
    <t>TOTAL</t>
  </si>
  <si>
    <t>Recolhas de</t>
  </si>
  <si>
    <t>Janeiro e Fevereiro (g)</t>
  </si>
  <si>
    <t>Janeiro e Fevereiro (%)</t>
  </si>
  <si>
    <t>Percentagem</t>
  </si>
  <si>
    <t>Nome do Local: São João dos Montes ( Alhandra)</t>
  </si>
  <si>
    <t>jan e fev</t>
  </si>
  <si>
    <t>Meses da recolha:</t>
  </si>
  <si>
    <t>Concelho: Vila Franca de xira</t>
  </si>
  <si>
    <t>Freguesia: São João dos Montes</t>
  </si>
  <si>
    <t>X</t>
  </si>
  <si>
    <t>Área abrangida pela campanha: Recinto Escolar</t>
  </si>
  <si>
    <r>
      <t xml:space="preserve">Coordenadas Geográficas </t>
    </r>
    <r>
      <rPr>
        <b/>
        <sz val="8"/>
        <color indexed="8"/>
        <rFont val="Arial Narrow"/>
        <family val="2"/>
      </rPr>
      <t>(N/S; E/O)</t>
    </r>
    <r>
      <rPr>
        <b/>
        <sz val="10"/>
        <color indexed="8"/>
        <rFont val="Arial Narrow"/>
        <family val="2"/>
      </rPr>
      <t xml:space="preserve">:  </t>
    </r>
  </si>
  <si>
    <t>Nome da Escola: EB2.3 Soeiro Pereira Gomes</t>
  </si>
  <si>
    <r>
      <rPr>
        <b/>
        <sz val="10"/>
        <color indexed="8"/>
        <rFont val="Arial Narrow"/>
        <family val="2"/>
      </rPr>
      <t>Nº de participantes na recolha:</t>
    </r>
    <r>
      <rPr>
        <sz val="10"/>
        <color indexed="8"/>
        <rFont val="Arial Narrow"/>
        <family val="2"/>
      </rPr>
      <t xml:space="preserve"> 20</t>
    </r>
  </si>
  <si>
    <t>Duração da campanha (horas): 30min+30min</t>
  </si>
  <si>
    <t>Data da última vez que o local foi limpo: Desconhecido</t>
  </si>
  <si>
    <r>
      <rPr>
        <b/>
        <sz val="10"/>
        <color indexed="8"/>
        <rFont val="Arial Narrow"/>
        <family val="2"/>
      </rPr>
      <t>Peso Total de lixo recolhido na campanha (Kg):</t>
    </r>
    <r>
      <rPr>
        <sz val="10"/>
        <color indexed="8"/>
        <rFont val="Arial Narrow"/>
        <family val="2"/>
      </rPr>
      <t xml:space="preserve"> janeiro-3,223 ; fevereiro-1,403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</si>
</sst>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mic Sans MS"/>
      <family val="4"/>
    </font>
    <font>
      <sz val="9"/>
      <color indexed="8"/>
      <name val="Arial Narrow"/>
      <family val="2"/>
    </font>
    <font>
      <sz val="10"/>
      <color indexed="10"/>
      <name val="Comic Sans MS"/>
      <family val="4"/>
    </font>
    <font>
      <sz val="10"/>
      <color indexed="10"/>
      <name val="Arial Narrow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Futura"/>
      <family val="0"/>
    </font>
    <font>
      <b/>
      <sz val="11"/>
      <color indexed="8"/>
      <name val="Arial Narrow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Futura"/>
      <family val="0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5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8" fillId="33" borderId="0" xfId="0" applyFont="1" applyFill="1" applyAlignment="1">
      <alignment horizontal="center"/>
    </xf>
    <xf numFmtId="0" fontId="59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5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50" fillId="0" borderId="18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55" fillId="0" borderId="12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61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61" fillId="0" borderId="20" xfId="0" applyFont="1" applyBorder="1" applyAlignment="1">
      <alignment horizontal="left" vertical="center"/>
    </xf>
    <xf numFmtId="0" fontId="61" fillId="34" borderId="22" xfId="0" applyFont="1" applyFill="1" applyBorder="1" applyAlignment="1">
      <alignment horizontal="center"/>
    </xf>
    <xf numFmtId="0" fontId="61" fillId="34" borderId="23" xfId="0" applyFont="1" applyFill="1" applyBorder="1" applyAlignment="1">
      <alignment horizontal="center"/>
    </xf>
    <xf numFmtId="0" fontId="61" fillId="34" borderId="24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53" fillId="0" borderId="20" xfId="0" applyFont="1" applyBorder="1" applyAlignment="1">
      <alignment horizontal="left"/>
    </xf>
    <xf numFmtId="0" fontId="53" fillId="0" borderId="21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0" fontId="61" fillId="0" borderId="17" xfId="0" applyFont="1" applyBorder="1" applyAlignment="1">
      <alignment horizontal="left" vertical="top"/>
    </xf>
    <xf numFmtId="0" fontId="53" fillId="0" borderId="16" xfId="0" applyFont="1" applyBorder="1" applyAlignment="1">
      <alignment horizontal="left" vertical="top"/>
    </xf>
    <xf numFmtId="0" fontId="53" fillId="0" borderId="14" xfId="0" applyFont="1" applyBorder="1" applyAlignment="1">
      <alignment horizontal="left" vertical="top"/>
    </xf>
    <xf numFmtId="0" fontId="53" fillId="0" borderId="15" xfId="0" applyFont="1" applyBorder="1" applyAlignment="1">
      <alignment horizontal="left" vertical="top"/>
    </xf>
    <xf numFmtId="0" fontId="53" fillId="0" borderId="12" xfId="0" applyFont="1" applyBorder="1" applyAlignment="1">
      <alignment horizontal="left" vertical="top"/>
    </xf>
    <xf numFmtId="0" fontId="53" fillId="0" borderId="13" xfId="0" applyFont="1" applyBorder="1" applyAlignment="1">
      <alignment horizontal="left" vertical="top"/>
    </xf>
    <xf numFmtId="0" fontId="61" fillId="34" borderId="17" xfId="0" applyFont="1" applyFill="1" applyBorder="1" applyAlignment="1">
      <alignment horizontal="center"/>
    </xf>
    <xf numFmtId="0" fontId="61" fillId="34" borderId="16" xfId="0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/>
    </xf>
    <xf numFmtId="0" fontId="61" fillId="0" borderId="12" xfId="0" applyFont="1" applyBorder="1" applyAlignment="1">
      <alignment horizontal="left"/>
    </xf>
    <xf numFmtId="0" fontId="53" fillId="0" borderId="19" xfId="0" applyFont="1" applyBorder="1" applyAlignment="1">
      <alignment horizontal="left" wrapText="1"/>
    </xf>
    <xf numFmtId="0" fontId="53" fillId="0" borderId="1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61" fillId="0" borderId="25" xfId="0" applyFont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62" fillId="0" borderId="16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top" wrapText="1"/>
    </xf>
    <xf numFmtId="0" fontId="50" fillId="0" borderId="29" xfId="0" applyFont="1" applyBorder="1" applyAlignment="1">
      <alignment horizontal="left" vertical="top" wrapText="1"/>
    </xf>
    <xf numFmtId="0" fontId="50" fillId="0" borderId="30" xfId="0" applyFont="1" applyBorder="1" applyAlignment="1">
      <alignment horizontal="left" vertical="top" wrapText="1"/>
    </xf>
    <xf numFmtId="0" fontId="50" fillId="0" borderId="31" xfId="0" applyFont="1" applyBorder="1" applyAlignment="1">
      <alignment horizontal="left" vertical="top" wrapText="1"/>
    </xf>
    <xf numFmtId="0" fontId="50" fillId="0" borderId="32" xfId="0" applyFont="1" applyBorder="1" applyAlignment="1">
      <alignment horizontal="left" vertical="top" wrapText="1"/>
    </xf>
    <xf numFmtId="0" fontId="50" fillId="0" borderId="33" xfId="0" applyFont="1" applyBorder="1" applyAlignment="1">
      <alignment horizontal="left" vertical="top" wrapText="1"/>
    </xf>
    <xf numFmtId="0" fontId="58" fillId="33" borderId="0" xfId="0" applyFont="1" applyFill="1" applyAlignment="1">
      <alignment horizontal="center" wrapText="1"/>
    </xf>
    <xf numFmtId="0" fontId="59" fillId="2" borderId="18" xfId="0" applyFont="1" applyFill="1" applyBorder="1" applyAlignment="1">
      <alignment horizontal="center" vertical="center"/>
    </xf>
    <xf numFmtId="0" fontId="59" fillId="2" borderId="18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0" fontId="59" fillId="2" borderId="0" xfId="0" applyFont="1" applyFill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Resíduos recolhidos em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janeiro e fevereiro de 2020
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5"/>
          <c:y val="0.33725"/>
          <c:w val="0.4155"/>
          <c:h val="0.598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('Ficha Os Suspeitos Costume'!$A$3:$D$3,'Ficha Os Suspeitos Costume'!$A$50:$D$50,'Ficha Os Suspeitos Costume'!$A$62:$D$62,'Ficha Os Suspeitos Costume'!$A$69:$D$69)</c:f>
              <c:strCache>
                <c:ptCount val="1"/>
                <c:pt idx="0">
                  <c:v>PLÁSTICO &amp; POLISTIRENO</c:v>
                </c:pt>
              </c:strCache>
            </c:strRef>
          </c:cat>
          <c:val>
            <c:numRef>
              <c:f>('Ficha Os Suspeitos Costume'!$H$49,'Ficha Os Suspeitos Costume'!$H$61,'Ficha Os Suspeitos Costume'!$H$68,'Ficha Os Suspeitos Costume'!$H$75)</c:f>
              <c:numCache>
                <c:ptCount val="4"/>
                <c:pt idx="0">
                  <c:v>68</c:v>
                </c:pt>
                <c:pt idx="1">
                  <c:v>26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10</xdr:row>
      <xdr:rowOff>47625</xdr:rowOff>
    </xdr:from>
    <xdr:to>
      <xdr:col>4</xdr:col>
      <xdr:colOff>552450</xdr:colOff>
      <xdr:row>10</xdr:row>
      <xdr:rowOff>142875</xdr:rowOff>
    </xdr:to>
    <xdr:sp>
      <xdr:nvSpPr>
        <xdr:cNvPr id="1" name="Retângulo 5"/>
        <xdr:cNvSpPr>
          <a:spLocks/>
        </xdr:cNvSpPr>
      </xdr:nvSpPr>
      <xdr:spPr>
        <a:xfrm>
          <a:off x="2543175" y="196215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47625</xdr:rowOff>
    </xdr:from>
    <xdr:to>
      <xdr:col>6</xdr:col>
      <xdr:colOff>552450</xdr:colOff>
      <xdr:row>10</xdr:row>
      <xdr:rowOff>142875</xdr:rowOff>
    </xdr:to>
    <xdr:sp>
      <xdr:nvSpPr>
        <xdr:cNvPr id="2" name="Retângulo 6"/>
        <xdr:cNvSpPr>
          <a:spLocks/>
        </xdr:cNvSpPr>
      </xdr:nvSpPr>
      <xdr:spPr>
        <a:xfrm>
          <a:off x="3705225" y="196215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11</xdr:row>
      <xdr:rowOff>57150</xdr:rowOff>
    </xdr:from>
    <xdr:to>
      <xdr:col>0</xdr:col>
      <xdr:colOff>552450</xdr:colOff>
      <xdr:row>11</xdr:row>
      <xdr:rowOff>152400</xdr:rowOff>
    </xdr:to>
    <xdr:sp>
      <xdr:nvSpPr>
        <xdr:cNvPr id="3" name="Retângulo 7"/>
        <xdr:cNvSpPr>
          <a:spLocks/>
        </xdr:cNvSpPr>
      </xdr:nvSpPr>
      <xdr:spPr>
        <a:xfrm>
          <a:off x="457200" y="2162175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26</xdr:row>
      <xdr:rowOff>47625</xdr:rowOff>
    </xdr:from>
    <xdr:to>
      <xdr:col>0</xdr:col>
      <xdr:colOff>552450</xdr:colOff>
      <xdr:row>26</xdr:row>
      <xdr:rowOff>142875</xdr:rowOff>
    </xdr:to>
    <xdr:sp>
      <xdr:nvSpPr>
        <xdr:cNvPr id="4" name="Retângulo 9"/>
        <xdr:cNvSpPr>
          <a:spLocks/>
        </xdr:cNvSpPr>
      </xdr:nvSpPr>
      <xdr:spPr>
        <a:xfrm>
          <a:off x="457200" y="487680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26</xdr:row>
      <xdr:rowOff>47625</xdr:rowOff>
    </xdr:from>
    <xdr:to>
      <xdr:col>4</xdr:col>
      <xdr:colOff>552450</xdr:colOff>
      <xdr:row>26</xdr:row>
      <xdr:rowOff>142875</xdr:rowOff>
    </xdr:to>
    <xdr:sp>
      <xdr:nvSpPr>
        <xdr:cNvPr id="5" name="Retângulo 11"/>
        <xdr:cNvSpPr>
          <a:spLocks/>
        </xdr:cNvSpPr>
      </xdr:nvSpPr>
      <xdr:spPr>
        <a:xfrm>
          <a:off x="2543175" y="487680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30</xdr:row>
      <xdr:rowOff>38100</xdr:rowOff>
    </xdr:from>
    <xdr:to>
      <xdr:col>5</xdr:col>
      <xdr:colOff>304800</xdr:colOff>
      <xdr:row>30</xdr:row>
      <xdr:rowOff>133350</xdr:rowOff>
    </xdr:to>
    <xdr:sp>
      <xdr:nvSpPr>
        <xdr:cNvPr id="6" name="Retângulo 17"/>
        <xdr:cNvSpPr>
          <a:spLocks/>
        </xdr:cNvSpPr>
      </xdr:nvSpPr>
      <xdr:spPr>
        <a:xfrm>
          <a:off x="2876550" y="5629275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31</xdr:row>
      <xdr:rowOff>47625</xdr:rowOff>
    </xdr:from>
    <xdr:to>
      <xdr:col>5</xdr:col>
      <xdr:colOff>304800</xdr:colOff>
      <xdr:row>31</xdr:row>
      <xdr:rowOff>152400</xdr:rowOff>
    </xdr:to>
    <xdr:sp>
      <xdr:nvSpPr>
        <xdr:cNvPr id="7" name="Retângulo 20"/>
        <xdr:cNvSpPr>
          <a:spLocks/>
        </xdr:cNvSpPr>
      </xdr:nvSpPr>
      <xdr:spPr>
        <a:xfrm>
          <a:off x="2876550" y="5829300"/>
          <a:ext cx="9525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32</xdr:row>
      <xdr:rowOff>47625</xdr:rowOff>
    </xdr:from>
    <xdr:to>
      <xdr:col>5</xdr:col>
      <xdr:colOff>295275</xdr:colOff>
      <xdr:row>32</xdr:row>
      <xdr:rowOff>142875</xdr:rowOff>
    </xdr:to>
    <xdr:sp>
      <xdr:nvSpPr>
        <xdr:cNvPr id="8" name="Retângulo 21"/>
        <xdr:cNvSpPr>
          <a:spLocks/>
        </xdr:cNvSpPr>
      </xdr:nvSpPr>
      <xdr:spPr>
        <a:xfrm>
          <a:off x="2867025" y="601980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33</xdr:row>
      <xdr:rowOff>47625</xdr:rowOff>
    </xdr:from>
    <xdr:to>
      <xdr:col>5</xdr:col>
      <xdr:colOff>304800</xdr:colOff>
      <xdr:row>33</xdr:row>
      <xdr:rowOff>152400</xdr:rowOff>
    </xdr:to>
    <xdr:sp>
      <xdr:nvSpPr>
        <xdr:cNvPr id="9" name="Retângulo 22"/>
        <xdr:cNvSpPr>
          <a:spLocks/>
        </xdr:cNvSpPr>
      </xdr:nvSpPr>
      <xdr:spPr>
        <a:xfrm>
          <a:off x="2876550" y="6210300"/>
          <a:ext cx="95250" cy="104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34</xdr:row>
      <xdr:rowOff>57150</xdr:rowOff>
    </xdr:from>
    <xdr:to>
      <xdr:col>5</xdr:col>
      <xdr:colOff>304800</xdr:colOff>
      <xdr:row>34</xdr:row>
      <xdr:rowOff>152400</xdr:rowOff>
    </xdr:to>
    <xdr:sp>
      <xdr:nvSpPr>
        <xdr:cNvPr id="10" name="Retângulo 24"/>
        <xdr:cNvSpPr>
          <a:spLocks/>
        </xdr:cNvSpPr>
      </xdr:nvSpPr>
      <xdr:spPr>
        <a:xfrm>
          <a:off x="2876550" y="6410325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66675</xdr:rowOff>
    </xdr:from>
    <xdr:to>
      <xdr:col>2</xdr:col>
      <xdr:colOff>161925</xdr:colOff>
      <xdr:row>4</xdr:row>
      <xdr:rowOff>85725</xdr:rowOff>
    </xdr:to>
    <xdr:pic>
      <xdr:nvPicPr>
        <xdr:cNvPr id="1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26</xdr:row>
      <xdr:rowOff>66675</xdr:rowOff>
    </xdr:from>
    <xdr:to>
      <xdr:col>2</xdr:col>
      <xdr:colOff>304800</xdr:colOff>
      <xdr:row>26</xdr:row>
      <xdr:rowOff>161925</xdr:rowOff>
    </xdr:to>
    <xdr:sp>
      <xdr:nvSpPr>
        <xdr:cNvPr id="12" name="Retângulo 29"/>
        <xdr:cNvSpPr>
          <a:spLocks/>
        </xdr:cNvSpPr>
      </xdr:nvSpPr>
      <xdr:spPr>
        <a:xfrm>
          <a:off x="1371600" y="4895850"/>
          <a:ext cx="95250" cy="95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10</xdr:row>
      <xdr:rowOff>47625</xdr:rowOff>
    </xdr:from>
    <xdr:to>
      <xdr:col>2</xdr:col>
      <xdr:colOff>314325</xdr:colOff>
      <xdr:row>10</xdr:row>
      <xdr:rowOff>161925</xdr:rowOff>
    </xdr:to>
    <xdr:sp>
      <xdr:nvSpPr>
        <xdr:cNvPr id="13" name="Retângulo 27"/>
        <xdr:cNvSpPr>
          <a:spLocks/>
        </xdr:cNvSpPr>
      </xdr:nvSpPr>
      <xdr:spPr>
        <a:xfrm>
          <a:off x="1371600" y="19621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11</xdr:row>
      <xdr:rowOff>47625</xdr:rowOff>
    </xdr:from>
    <xdr:to>
      <xdr:col>2</xdr:col>
      <xdr:colOff>314325</xdr:colOff>
      <xdr:row>11</xdr:row>
      <xdr:rowOff>161925</xdr:rowOff>
    </xdr:to>
    <xdr:sp>
      <xdr:nvSpPr>
        <xdr:cNvPr id="14" name="Retângulo 31"/>
        <xdr:cNvSpPr>
          <a:spLocks/>
        </xdr:cNvSpPr>
      </xdr:nvSpPr>
      <xdr:spPr>
        <a:xfrm>
          <a:off x="1371600" y="2152650"/>
          <a:ext cx="104775" cy="11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13</xdr:col>
      <xdr:colOff>514350</xdr:colOff>
      <xdr:row>32</xdr:row>
      <xdr:rowOff>95250</xdr:rowOff>
    </xdr:to>
    <xdr:graphicFrame>
      <xdr:nvGraphicFramePr>
        <xdr:cNvPr id="1" name="Gráfico 2"/>
        <xdr:cNvGraphicFramePr/>
      </xdr:nvGraphicFramePr>
      <xdr:xfrm>
        <a:off x="123825" y="104775"/>
        <a:ext cx="82200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33</xdr:row>
      <xdr:rowOff>0</xdr:rowOff>
    </xdr:from>
    <xdr:to>
      <xdr:col>13</xdr:col>
      <xdr:colOff>419100</xdr:colOff>
      <xdr:row>65</xdr:row>
      <xdr:rowOff>9525</xdr:rowOff>
    </xdr:to>
    <xdr:pic>
      <xdr:nvPicPr>
        <xdr:cNvPr id="2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86500"/>
          <a:ext cx="824865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N41" sqref="N41"/>
    </sheetView>
  </sheetViews>
  <sheetFormatPr defaultColWidth="9.140625" defaultRowHeight="15"/>
  <cols>
    <col min="1" max="2" width="8.7109375" style="1" customWidth="1"/>
    <col min="3" max="3" width="5.140625" style="1" customWidth="1"/>
    <col min="4" max="9" width="8.7109375" style="1" customWidth="1"/>
    <col min="10" max="10" width="3.421875" style="1" customWidth="1"/>
    <col min="11" max="16384" width="9.140625" style="1" customWidth="1"/>
  </cols>
  <sheetData>
    <row r="1" spans="1:10" ht="18.75" customHeight="1" thickTop="1">
      <c r="A1" s="101"/>
      <c r="B1" s="102"/>
      <c r="C1" s="103"/>
      <c r="D1" s="91" t="s">
        <v>94</v>
      </c>
      <c r="E1" s="91"/>
      <c r="F1" s="91"/>
      <c r="G1" s="91"/>
      <c r="H1" s="91"/>
      <c r="I1" s="91"/>
      <c r="J1" s="92"/>
    </row>
    <row r="2" spans="1:10" ht="18.75" customHeight="1" thickBot="1">
      <c r="A2" s="101"/>
      <c r="B2" s="102"/>
      <c r="C2" s="103"/>
      <c r="D2" s="93"/>
      <c r="E2" s="93"/>
      <c r="F2" s="93"/>
      <c r="G2" s="93"/>
      <c r="H2" s="93"/>
      <c r="I2" s="93"/>
      <c r="J2" s="94"/>
    </row>
    <row r="3" spans="1:10" ht="16.5" customHeight="1" thickTop="1">
      <c r="A3" s="101"/>
      <c r="B3" s="102"/>
      <c r="C3" s="103"/>
      <c r="D3" s="97" t="s">
        <v>129</v>
      </c>
      <c r="E3" s="98"/>
      <c r="F3" s="69" t="s">
        <v>127</v>
      </c>
      <c r="G3" s="69"/>
      <c r="H3" s="69"/>
      <c r="I3" s="69"/>
      <c r="J3" s="70"/>
    </row>
    <row r="4" spans="1:10" ht="15.75" customHeight="1">
      <c r="A4" s="101"/>
      <c r="B4" s="102"/>
      <c r="C4" s="103"/>
      <c r="D4" s="110" t="s">
        <v>128</v>
      </c>
      <c r="E4" s="111"/>
      <c r="F4" s="107"/>
      <c r="G4" s="108"/>
      <c r="H4" s="108"/>
      <c r="I4" s="108"/>
      <c r="J4" s="109"/>
    </row>
    <row r="5" spans="1:10" ht="12.75" customHeight="1" thickBot="1">
      <c r="A5" s="104"/>
      <c r="B5" s="105"/>
      <c r="C5" s="106"/>
      <c r="D5" s="99"/>
      <c r="E5" s="100"/>
      <c r="F5" s="95"/>
      <c r="G5" s="95"/>
      <c r="H5" s="95"/>
      <c r="I5" s="95"/>
      <c r="J5" s="96"/>
    </row>
    <row r="6" ht="6" customHeight="1" thickBot="1" thickTop="1"/>
    <row r="7" spans="1:20" ht="15.75" thickTop="1">
      <c r="A7" s="59" t="s">
        <v>102</v>
      </c>
      <c r="B7" s="60"/>
      <c r="C7" s="60"/>
      <c r="D7" s="60"/>
      <c r="E7" s="60"/>
      <c r="F7" s="60"/>
      <c r="G7" s="60"/>
      <c r="H7" s="60"/>
      <c r="I7" s="60"/>
      <c r="J7" s="61"/>
      <c r="S7" s="90"/>
      <c r="T7" s="90"/>
    </row>
    <row r="8" spans="1:20" ht="15">
      <c r="A8" s="52" t="s">
        <v>130</v>
      </c>
      <c r="B8" s="53"/>
      <c r="C8" s="53"/>
      <c r="D8" s="53"/>
      <c r="E8" s="54"/>
      <c r="F8" s="58" t="s">
        <v>131</v>
      </c>
      <c r="G8" s="53"/>
      <c r="H8" s="53"/>
      <c r="I8" s="53"/>
      <c r="J8" s="54"/>
      <c r="S8" s="90"/>
      <c r="T8" s="90"/>
    </row>
    <row r="9" spans="1:20" ht="15.75" thickBot="1">
      <c r="A9" s="55"/>
      <c r="B9" s="56"/>
      <c r="C9" s="56"/>
      <c r="D9" s="56"/>
      <c r="E9" s="57"/>
      <c r="F9" s="56"/>
      <c r="G9" s="56"/>
      <c r="H9" s="56"/>
      <c r="I9" s="56"/>
      <c r="J9" s="57"/>
      <c r="S9" s="90"/>
      <c r="T9" s="90"/>
    </row>
    <row r="10" spans="1:20" ht="15.75" thickTop="1">
      <c r="A10" s="13" t="s">
        <v>114</v>
      </c>
      <c r="B10" s="15"/>
      <c r="C10" s="15"/>
      <c r="D10" s="15"/>
      <c r="E10" s="15"/>
      <c r="F10" s="15"/>
      <c r="G10" s="15"/>
      <c r="H10" s="15"/>
      <c r="I10" s="15"/>
      <c r="J10" s="16"/>
      <c r="S10" s="90"/>
      <c r="T10" s="90"/>
    </row>
    <row r="11" spans="1:20" ht="15">
      <c r="A11" s="44" t="s">
        <v>132</v>
      </c>
      <c r="B11" s="14" t="s">
        <v>105</v>
      </c>
      <c r="C11" s="15"/>
      <c r="D11" s="14" t="s">
        <v>106</v>
      </c>
      <c r="E11" s="15"/>
      <c r="F11" s="14" t="s">
        <v>107</v>
      </c>
      <c r="G11" s="15"/>
      <c r="H11" s="14" t="s">
        <v>108</v>
      </c>
      <c r="I11" s="15"/>
      <c r="J11" s="16"/>
      <c r="S11" s="90"/>
      <c r="T11" s="90"/>
    </row>
    <row r="12" spans="1:10" ht="15.75" thickBot="1">
      <c r="A12" s="13"/>
      <c r="B12" s="14" t="s">
        <v>109</v>
      </c>
      <c r="C12" s="15"/>
      <c r="D12" s="14" t="s">
        <v>110</v>
      </c>
      <c r="E12" s="15"/>
      <c r="F12" s="15"/>
      <c r="G12" s="15"/>
      <c r="H12" s="15"/>
      <c r="I12" s="15"/>
      <c r="J12" s="16"/>
    </row>
    <row r="13" spans="1:10" ht="16.5" customHeight="1" thickTop="1">
      <c r="A13" s="68" t="s">
        <v>133</v>
      </c>
      <c r="B13" s="69"/>
      <c r="C13" s="69"/>
      <c r="D13" s="69"/>
      <c r="E13" s="69"/>
      <c r="F13" s="69"/>
      <c r="G13" s="69"/>
      <c r="H13" s="69"/>
      <c r="I13" s="69"/>
      <c r="J13" s="70"/>
    </row>
    <row r="14" spans="1:10" ht="15">
      <c r="A14" s="65" t="s">
        <v>96</v>
      </c>
      <c r="B14" s="66"/>
      <c r="C14" s="66"/>
      <c r="D14" s="66"/>
      <c r="E14" s="67"/>
      <c r="F14" s="66" t="s">
        <v>97</v>
      </c>
      <c r="G14" s="66"/>
      <c r="H14" s="66"/>
      <c r="I14" s="66"/>
      <c r="J14" s="67"/>
    </row>
    <row r="15" spans="1:10" ht="15.75" thickBot="1">
      <c r="A15" s="47" t="s">
        <v>95</v>
      </c>
      <c r="B15" s="48"/>
      <c r="C15" s="48"/>
      <c r="D15" s="48"/>
      <c r="E15" s="49"/>
      <c r="F15" s="50" t="s">
        <v>98</v>
      </c>
      <c r="G15" s="50"/>
      <c r="H15" s="50"/>
      <c r="I15" s="50"/>
      <c r="J15" s="51"/>
    </row>
    <row r="16" spans="1:10" ht="15.75" thickTop="1">
      <c r="A16" s="71" t="s">
        <v>134</v>
      </c>
      <c r="B16" s="72"/>
      <c r="C16" s="72"/>
      <c r="D16" s="72"/>
      <c r="E16" s="72"/>
      <c r="F16" s="72"/>
      <c r="G16" s="72"/>
      <c r="H16" s="72"/>
      <c r="I16" s="72"/>
      <c r="J16" s="73"/>
    </row>
    <row r="17" spans="1:10" ht="15.75" thickBot="1">
      <c r="A17" s="74"/>
      <c r="B17" s="75"/>
      <c r="C17" s="75"/>
      <c r="D17" s="75"/>
      <c r="E17" s="75"/>
      <c r="F17" s="75"/>
      <c r="G17" s="75"/>
      <c r="H17" s="75"/>
      <c r="I17" s="75"/>
      <c r="J17" s="76"/>
    </row>
    <row r="18" spans="1:10" ht="4.5" customHeight="1" thickBot="1" thickTop="1">
      <c r="A18" s="3"/>
      <c r="B18" s="2"/>
      <c r="C18" s="2"/>
      <c r="D18" s="2"/>
      <c r="E18" s="2"/>
      <c r="F18" s="2"/>
      <c r="G18" s="2"/>
      <c r="H18" s="2"/>
      <c r="I18" s="2"/>
      <c r="J18" s="4"/>
    </row>
    <row r="19" spans="1:10" ht="15.75" thickTop="1">
      <c r="A19" s="59" t="s">
        <v>0</v>
      </c>
      <c r="B19" s="60"/>
      <c r="C19" s="60"/>
      <c r="D19" s="60"/>
      <c r="E19" s="60"/>
      <c r="F19" s="60"/>
      <c r="G19" s="60"/>
      <c r="H19" s="60"/>
      <c r="I19" s="60"/>
      <c r="J19" s="61"/>
    </row>
    <row r="20" spans="1:18" ht="15.75" customHeight="1">
      <c r="A20" s="52" t="s">
        <v>135</v>
      </c>
      <c r="B20" s="53"/>
      <c r="C20" s="53"/>
      <c r="D20" s="53"/>
      <c r="E20" s="54"/>
      <c r="F20" s="62" t="s">
        <v>136</v>
      </c>
      <c r="G20" s="63"/>
      <c r="H20" s="63"/>
      <c r="I20" s="63"/>
      <c r="J20" s="64"/>
      <c r="R20"/>
    </row>
    <row r="21" spans="1:10" ht="16.5" customHeight="1" thickBot="1">
      <c r="A21" s="55"/>
      <c r="B21" s="56"/>
      <c r="C21" s="56"/>
      <c r="D21" s="56"/>
      <c r="E21" s="57"/>
      <c r="F21" s="80" t="s">
        <v>137</v>
      </c>
      <c r="G21" s="48"/>
      <c r="H21" s="48"/>
      <c r="I21" s="48"/>
      <c r="J21" s="49"/>
    </row>
    <row r="22" ht="6.75" customHeight="1" thickBot="1" thickTop="1"/>
    <row r="23" spans="1:10" ht="15.75" thickTop="1">
      <c r="A23" s="59" t="s">
        <v>1</v>
      </c>
      <c r="B23" s="60"/>
      <c r="C23" s="60"/>
      <c r="D23" s="60"/>
      <c r="E23" s="60"/>
      <c r="F23" s="60"/>
      <c r="G23" s="60"/>
      <c r="H23" s="60"/>
      <c r="I23" s="60"/>
      <c r="J23" s="61"/>
    </row>
    <row r="24" spans="1:10" ht="15">
      <c r="A24" s="87" t="s">
        <v>138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5">
      <c r="A25" s="81" t="s">
        <v>100</v>
      </c>
      <c r="B25" s="63"/>
      <c r="C25" s="63"/>
      <c r="D25" s="63"/>
      <c r="E25" s="63"/>
      <c r="F25" s="63"/>
      <c r="G25" s="63"/>
      <c r="H25" s="63"/>
      <c r="I25" s="63"/>
      <c r="J25" s="64"/>
    </row>
    <row r="26" spans="1:10" ht="15">
      <c r="A26" s="82"/>
      <c r="B26" s="83"/>
      <c r="C26" s="83"/>
      <c r="D26" s="83"/>
      <c r="E26" s="83"/>
      <c r="F26" s="83"/>
      <c r="G26" s="83"/>
      <c r="H26" s="83"/>
      <c r="I26" s="83"/>
      <c r="J26" s="84"/>
    </row>
    <row r="27" spans="1:10" ht="15">
      <c r="A27" s="13"/>
      <c r="B27" s="14" t="s">
        <v>2</v>
      </c>
      <c r="C27" s="15"/>
      <c r="D27" s="14" t="s">
        <v>3</v>
      </c>
      <c r="E27" s="15"/>
      <c r="F27" s="14" t="s">
        <v>103</v>
      </c>
      <c r="G27" s="45" t="s">
        <v>132</v>
      </c>
      <c r="H27" s="14" t="s">
        <v>104</v>
      </c>
      <c r="I27" s="15"/>
      <c r="J27" s="16"/>
    </row>
    <row r="28" spans="1:10" ht="15">
      <c r="A28" s="13"/>
      <c r="B28" s="17"/>
      <c r="C28" s="15"/>
      <c r="D28" s="14"/>
      <c r="E28" s="15"/>
      <c r="F28" s="15"/>
      <c r="G28" s="15"/>
      <c r="H28" s="15"/>
      <c r="I28" s="15"/>
      <c r="J28" s="16"/>
    </row>
    <row r="29" spans="1:10" ht="15">
      <c r="A29" s="18" t="s">
        <v>101</v>
      </c>
      <c r="B29" s="19"/>
      <c r="C29" s="32"/>
      <c r="D29" s="32"/>
      <c r="E29" s="32"/>
      <c r="F29" s="32"/>
      <c r="G29" s="32"/>
      <c r="H29" s="32"/>
      <c r="I29" s="32"/>
      <c r="J29" s="20"/>
    </row>
    <row r="30" spans="1:10" ht="15">
      <c r="A30" s="18"/>
      <c r="B30" s="19"/>
      <c r="C30" s="32"/>
      <c r="D30" s="32"/>
      <c r="E30" s="32"/>
      <c r="F30" s="33" t="s">
        <v>5</v>
      </c>
      <c r="G30" s="33" t="s">
        <v>4</v>
      </c>
      <c r="H30" s="32"/>
      <c r="I30" s="32"/>
      <c r="J30" s="20"/>
    </row>
    <row r="31" spans="1:10" ht="15">
      <c r="A31" s="18"/>
      <c r="B31" s="19" t="s">
        <v>15</v>
      </c>
      <c r="C31" s="32"/>
      <c r="D31" s="32"/>
      <c r="E31" s="32"/>
      <c r="F31" s="32"/>
      <c r="G31" s="46" t="s">
        <v>132</v>
      </c>
      <c r="H31" s="32"/>
      <c r="I31" s="32"/>
      <c r="J31" s="20"/>
    </row>
    <row r="32" spans="1:10" ht="15">
      <c r="A32" s="18"/>
      <c r="B32" s="19" t="s">
        <v>16</v>
      </c>
      <c r="C32" s="32"/>
      <c r="D32" s="32"/>
      <c r="E32" s="32"/>
      <c r="F32" s="32"/>
      <c r="G32" s="46" t="s">
        <v>132</v>
      </c>
      <c r="H32" s="32"/>
      <c r="I32" s="32"/>
      <c r="J32" s="20"/>
    </row>
    <row r="33" spans="1:10" ht="15">
      <c r="A33" s="18"/>
      <c r="B33" s="19" t="s">
        <v>17</v>
      </c>
      <c r="C33" s="32"/>
      <c r="D33" s="32"/>
      <c r="E33" s="32"/>
      <c r="F33" s="32"/>
      <c r="G33" s="46" t="s">
        <v>132</v>
      </c>
      <c r="H33" s="32"/>
      <c r="I33" s="32"/>
      <c r="J33" s="20"/>
    </row>
    <row r="34" spans="1:10" ht="15">
      <c r="A34" s="18"/>
      <c r="B34" s="19" t="s">
        <v>18</v>
      </c>
      <c r="C34" s="32"/>
      <c r="D34" s="32"/>
      <c r="E34" s="32"/>
      <c r="F34" s="32"/>
      <c r="G34" s="46" t="s">
        <v>132</v>
      </c>
      <c r="H34" s="32"/>
      <c r="I34" s="32"/>
      <c r="J34" s="20"/>
    </row>
    <row r="35" spans="1:10" ht="15.75" thickBot="1">
      <c r="A35" s="18"/>
      <c r="B35" s="19" t="s">
        <v>93</v>
      </c>
      <c r="C35" s="32"/>
      <c r="D35" s="32"/>
      <c r="E35" s="32"/>
      <c r="F35" s="32"/>
      <c r="G35" s="46" t="s">
        <v>132</v>
      </c>
      <c r="H35" s="32"/>
      <c r="I35" s="32"/>
      <c r="J35" s="20"/>
    </row>
    <row r="36" spans="1:10" ht="15.75" thickTop="1">
      <c r="A36" s="85" t="s">
        <v>139</v>
      </c>
      <c r="B36" s="86"/>
      <c r="C36" s="86"/>
      <c r="D36" s="86"/>
      <c r="E36" s="86"/>
      <c r="F36" s="86"/>
      <c r="G36" s="86"/>
      <c r="H36" s="86"/>
      <c r="I36" s="86"/>
      <c r="J36" s="34"/>
    </row>
    <row r="37" spans="1:10" ht="15.75" thickBot="1">
      <c r="A37" s="21"/>
      <c r="B37" s="22"/>
      <c r="C37" s="23"/>
      <c r="D37" s="23"/>
      <c r="E37" s="23"/>
      <c r="F37" s="23"/>
      <c r="G37" s="23"/>
      <c r="H37" s="23"/>
      <c r="I37" s="23"/>
      <c r="J37" s="24"/>
    </row>
    <row r="38" ht="6" customHeight="1" thickBot="1" thickTop="1"/>
    <row r="39" spans="1:10" ht="16.5" thickBot="1" thickTop="1">
      <c r="A39" s="77" t="s">
        <v>6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ht="15.75" thickTop="1">
      <c r="A40" s="25" t="s">
        <v>112</v>
      </c>
      <c r="B40" s="12"/>
      <c r="C40" s="12"/>
      <c r="D40" s="12"/>
      <c r="E40" s="12"/>
      <c r="F40" s="12"/>
      <c r="G40" s="12"/>
      <c r="H40" s="12"/>
      <c r="I40" s="12"/>
      <c r="J40" s="10"/>
    </row>
    <row r="41" spans="1:10" ht="15">
      <c r="A41" s="26" t="s">
        <v>19</v>
      </c>
      <c r="B41" s="6"/>
      <c r="C41" s="6"/>
      <c r="D41" s="26"/>
      <c r="F41" s="6"/>
      <c r="G41" s="6"/>
      <c r="H41" s="6"/>
      <c r="I41" s="6"/>
      <c r="J41" s="7"/>
    </row>
    <row r="42" spans="1:10" ht="15">
      <c r="A42" s="28"/>
      <c r="B42" s="6"/>
      <c r="C42" s="6"/>
      <c r="D42" s="6"/>
      <c r="E42" s="6"/>
      <c r="F42" s="6"/>
      <c r="G42" s="6"/>
      <c r="H42" s="6"/>
      <c r="I42" s="6"/>
      <c r="J42" s="7"/>
    </row>
    <row r="43" spans="1:10" ht="15">
      <c r="A43" s="5"/>
      <c r="B43" s="6"/>
      <c r="C43" s="6"/>
      <c r="D43" s="6"/>
      <c r="E43" s="6"/>
      <c r="F43" s="6"/>
      <c r="G43" s="6"/>
      <c r="H43" s="6"/>
      <c r="I43" s="6"/>
      <c r="J43" s="7"/>
    </row>
    <row r="44" spans="1:10" ht="15">
      <c r="A44" s="27" t="s">
        <v>111</v>
      </c>
      <c r="B44" s="6"/>
      <c r="C44" s="6"/>
      <c r="D44" s="6"/>
      <c r="E44" s="6"/>
      <c r="F44" s="6"/>
      <c r="G44" s="6"/>
      <c r="H44" s="6"/>
      <c r="I44" s="6"/>
      <c r="J44" s="7"/>
    </row>
    <row r="45" spans="1:10" ht="15">
      <c r="A45" s="27" t="s">
        <v>113</v>
      </c>
      <c r="B45" s="6"/>
      <c r="C45" s="6"/>
      <c r="D45" s="6"/>
      <c r="E45" s="6"/>
      <c r="F45" s="6"/>
      <c r="G45" s="6"/>
      <c r="H45" s="6"/>
      <c r="I45" s="6"/>
      <c r="J45" s="7"/>
    </row>
    <row r="46" spans="1:10" ht="15">
      <c r="A46" s="28"/>
      <c r="B46" s="6"/>
      <c r="C46" s="6"/>
      <c r="D46" s="6"/>
      <c r="E46" s="6"/>
      <c r="F46" s="6"/>
      <c r="G46" s="6"/>
      <c r="H46" s="6"/>
      <c r="I46" s="6"/>
      <c r="J46" s="7"/>
    </row>
    <row r="47" spans="1:10" ht="15.75" thickBot="1">
      <c r="A47" s="11"/>
      <c r="B47" s="8"/>
      <c r="C47" s="8"/>
      <c r="D47" s="8"/>
      <c r="E47" s="8"/>
      <c r="F47" s="8"/>
      <c r="G47" s="8"/>
      <c r="H47" s="8"/>
      <c r="I47" s="8"/>
      <c r="J47" s="9"/>
    </row>
    <row r="48" ht="15.75" thickTop="1"/>
    <row r="53" ht="15">
      <c r="G53" s="38"/>
    </row>
    <row r="54" ht="15">
      <c r="G54" s="38"/>
    </row>
    <row r="55" ht="15">
      <c r="G55" s="38"/>
    </row>
  </sheetData>
  <sheetProtection/>
  <mergeCells count="27">
    <mergeCell ref="S7:T11"/>
    <mergeCell ref="D1:J2"/>
    <mergeCell ref="F3:J3"/>
    <mergeCell ref="F5:J5"/>
    <mergeCell ref="D3:E3"/>
    <mergeCell ref="D5:E5"/>
    <mergeCell ref="A7:J7"/>
    <mergeCell ref="A1:C5"/>
    <mergeCell ref="F4:J4"/>
    <mergeCell ref="D4:E4"/>
    <mergeCell ref="A16:J17"/>
    <mergeCell ref="A39:J39"/>
    <mergeCell ref="F21:J21"/>
    <mergeCell ref="A23:J23"/>
    <mergeCell ref="A25:J26"/>
    <mergeCell ref="A36:I36"/>
    <mergeCell ref="A24:J24"/>
    <mergeCell ref="A15:E15"/>
    <mergeCell ref="F15:J15"/>
    <mergeCell ref="A8:E9"/>
    <mergeCell ref="F8:J9"/>
    <mergeCell ref="A20:E21"/>
    <mergeCell ref="A19:J19"/>
    <mergeCell ref="F20:J20"/>
    <mergeCell ref="A14:E14"/>
    <mergeCell ref="F14:J14"/>
    <mergeCell ref="A13:J13"/>
  </mergeCells>
  <printOptions/>
  <pageMargins left="0.7" right="0.5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80" zoomScaleNormal="80" zoomScalePageLayoutView="0" workbookViewId="0" topLeftCell="A1">
      <selection activeCell="H5" sqref="H5"/>
    </sheetView>
  </sheetViews>
  <sheetFormatPr defaultColWidth="9.140625" defaultRowHeight="15"/>
  <cols>
    <col min="2" max="2" width="70.7109375" style="0" customWidth="1"/>
    <col min="3" max="3" width="11.421875" style="0" customWidth="1"/>
    <col min="4" max="4" width="11.8515625" style="0" customWidth="1"/>
    <col min="5" max="5" width="11.421875" style="0" customWidth="1"/>
    <col min="6" max="6" width="11.8515625" style="0" customWidth="1"/>
    <col min="7" max="7" width="28.140625" style="0" customWidth="1"/>
    <col min="8" max="8" width="27.140625" style="0" customWidth="1"/>
    <col min="9" max="9" width="11.421875" style="0" customWidth="1"/>
    <col min="10" max="10" width="11.8515625" style="0" customWidth="1"/>
    <col min="11" max="11" width="11.421875" style="0" customWidth="1"/>
    <col min="12" max="12" width="11.8515625" style="0" customWidth="1"/>
  </cols>
  <sheetData>
    <row r="1" spans="3:12" ht="18.75">
      <c r="C1" s="118" t="s">
        <v>115</v>
      </c>
      <c r="D1" s="118"/>
      <c r="E1" s="118" t="s">
        <v>116</v>
      </c>
      <c r="F1" s="118"/>
      <c r="G1" s="40" t="s">
        <v>123</v>
      </c>
      <c r="H1" s="40" t="s">
        <v>123</v>
      </c>
      <c r="I1" s="118" t="s">
        <v>117</v>
      </c>
      <c r="J1" s="118"/>
      <c r="K1" s="118" t="s">
        <v>118</v>
      </c>
      <c r="L1" s="118"/>
    </row>
    <row r="2" spans="1:12" ht="18.75">
      <c r="A2" s="121" t="s">
        <v>89</v>
      </c>
      <c r="B2" s="121"/>
      <c r="C2" s="35" t="s">
        <v>90</v>
      </c>
      <c r="D2" s="35" t="s">
        <v>91</v>
      </c>
      <c r="E2" s="39" t="s">
        <v>90</v>
      </c>
      <c r="F2" s="39" t="s">
        <v>91</v>
      </c>
      <c r="G2" s="41" t="s">
        <v>124</v>
      </c>
      <c r="H2" s="41" t="s">
        <v>125</v>
      </c>
      <c r="I2" s="39" t="s">
        <v>90</v>
      </c>
      <c r="J2" s="39" t="s">
        <v>91</v>
      </c>
      <c r="K2" s="39" t="s">
        <v>90</v>
      </c>
      <c r="L2" s="39" t="s">
        <v>91</v>
      </c>
    </row>
    <row r="3" spans="1:6" ht="15.75">
      <c r="A3" s="122" t="s">
        <v>87</v>
      </c>
      <c r="B3" s="122"/>
      <c r="C3" s="122"/>
      <c r="D3" s="122"/>
      <c r="F3">
        <f>SUM(F5:F35,F52:F56,F64:F67,F71,F77)</f>
        <v>1403</v>
      </c>
    </row>
    <row r="4" spans="1:12" ht="31.5">
      <c r="A4" s="36" t="s">
        <v>20</v>
      </c>
      <c r="B4" s="37" t="s">
        <v>88</v>
      </c>
      <c r="C4" s="36" t="s">
        <v>99</v>
      </c>
      <c r="D4" s="37" t="s">
        <v>119</v>
      </c>
      <c r="E4" s="36" t="s">
        <v>99</v>
      </c>
      <c r="F4" s="37" t="s">
        <v>119</v>
      </c>
      <c r="G4" s="37" t="s">
        <v>119</v>
      </c>
      <c r="H4" s="37" t="s">
        <v>126</v>
      </c>
      <c r="I4" s="36" t="s">
        <v>99</v>
      </c>
      <c r="J4" s="37" t="s">
        <v>119</v>
      </c>
      <c r="K4" s="36" t="s">
        <v>99</v>
      </c>
      <c r="L4" s="37" t="s">
        <v>119</v>
      </c>
    </row>
    <row r="5" spans="1:12" ht="15">
      <c r="A5" s="30">
        <v>1</v>
      </c>
      <c r="B5" s="29" t="s">
        <v>21</v>
      </c>
      <c r="C5" s="29">
        <v>34</v>
      </c>
      <c r="D5" s="29">
        <v>412</v>
      </c>
      <c r="E5" s="29"/>
      <c r="F5" s="29"/>
      <c r="G5" s="29">
        <f>D5+F5</f>
        <v>412</v>
      </c>
      <c r="H5" s="29">
        <f>ROUND((G5*100)/$G$91,0)</f>
        <v>9</v>
      </c>
      <c r="I5" s="29"/>
      <c r="J5" s="29"/>
      <c r="K5" s="29"/>
      <c r="L5" s="29"/>
    </row>
    <row r="6" spans="1:12" ht="15">
      <c r="A6" s="30">
        <v>2</v>
      </c>
      <c r="B6" s="29" t="s">
        <v>22</v>
      </c>
      <c r="C6" s="29"/>
      <c r="D6" s="29">
        <v>777</v>
      </c>
      <c r="E6" s="29"/>
      <c r="F6" s="29"/>
      <c r="G6" s="29">
        <f>D6+F6</f>
        <v>777</v>
      </c>
      <c r="H6" s="29">
        <f aca="true" t="shared" si="0" ref="H6:H35">ROUND((G6*100)/$G$91,0)</f>
        <v>17</v>
      </c>
      <c r="I6" s="29"/>
      <c r="J6" s="29"/>
      <c r="K6" s="29"/>
      <c r="L6" s="29"/>
    </row>
    <row r="7" spans="1:12" ht="30">
      <c r="A7" s="30">
        <v>3</v>
      </c>
      <c r="B7" s="31" t="s">
        <v>23</v>
      </c>
      <c r="C7" s="29"/>
      <c r="D7" s="29">
        <v>88</v>
      </c>
      <c r="E7" s="29"/>
      <c r="F7" s="29">
        <v>78</v>
      </c>
      <c r="G7" s="29">
        <f>D7+F7</f>
        <v>166</v>
      </c>
      <c r="H7" s="29">
        <f t="shared" si="0"/>
        <v>4</v>
      </c>
      <c r="I7" s="29"/>
      <c r="J7" s="29"/>
      <c r="K7" s="29"/>
      <c r="L7" s="29"/>
    </row>
    <row r="8" spans="1:12" ht="15">
      <c r="A8" s="30">
        <v>4</v>
      </c>
      <c r="B8" s="29" t="s">
        <v>24</v>
      </c>
      <c r="C8" s="29">
        <v>14</v>
      </c>
      <c r="D8" s="29">
        <v>388</v>
      </c>
      <c r="E8" s="29">
        <v>4</v>
      </c>
      <c r="F8" s="29">
        <v>113</v>
      </c>
      <c r="G8" s="29">
        <f>D8+F8</f>
        <v>501</v>
      </c>
      <c r="H8" s="29">
        <f t="shared" si="0"/>
        <v>11</v>
      </c>
      <c r="I8" s="29"/>
      <c r="J8" s="29"/>
      <c r="K8" s="29"/>
      <c r="L8" s="29"/>
    </row>
    <row r="9" spans="1:12" ht="15" hidden="1">
      <c r="A9" s="30">
        <v>5</v>
      </c>
      <c r="B9" s="29" t="s">
        <v>25</v>
      </c>
      <c r="C9" s="29"/>
      <c r="D9" s="29"/>
      <c r="E9" s="29"/>
      <c r="F9" s="29"/>
      <c r="G9" s="29">
        <f aca="true" t="shared" si="1" ref="G9:G48">D9+F9</f>
        <v>0</v>
      </c>
      <c r="H9" s="29">
        <f t="shared" si="0"/>
        <v>0</v>
      </c>
      <c r="I9" s="29"/>
      <c r="J9" s="29"/>
      <c r="K9" s="29"/>
      <c r="L9" s="29"/>
    </row>
    <row r="10" spans="1:12" ht="15">
      <c r="A10" s="30">
        <v>6</v>
      </c>
      <c r="B10" s="29" t="s">
        <v>26</v>
      </c>
      <c r="C10" s="29"/>
      <c r="D10" s="29">
        <v>520</v>
      </c>
      <c r="E10" s="29"/>
      <c r="F10" s="29">
        <v>372</v>
      </c>
      <c r="G10" s="29">
        <f t="shared" si="1"/>
        <v>892</v>
      </c>
      <c r="H10" s="29">
        <f t="shared" si="0"/>
        <v>19</v>
      </c>
      <c r="I10" s="29"/>
      <c r="J10" s="29"/>
      <c r="K10" s="29"/>
      <c r="L10" s="29"/>
    </row>
    <row r="11" spans="1:12" ht="31.5" customHeight="1" hidden="1">
      <c r="A11" s="30">
        <v>7</v>
      </c>
      <c r="B11" s="31" t="s">
        <v>27</v>
      </c>
      <c r="C11" s="29"/>
      <c r="D11" s="29"/>
      <c r="E11" s="29"/>
      <c r="F11" s="29"/>
      <c r="G11" s="29">
        <f t="shared" si="1"/>
        <v>0</v>
      </c>
      <c r="H11" s="29">
        <f t="shared" si="0"/>
        <v>0</v>
      </c>
      <c r="I11" s="29"/>
      <c r="J11" s="29"/>
      <c r="K11" s="29"/>
      <c r="L11" s="29"/>
    </row>
    <row r="12" spans="1:12" ht="15" hidden="1">
      <c r="A12" s="30">
        <v>13</v>
      </c>
      <c r="B12" s="29" t="s">
        <v>28</v>
      </c>
      <c r="C12" s="29"/>
      <c r="D12" s="29"/>
      <c r="E12" s="29"/>
      <c r="F12" s="29"/>
      <c r="G12" s="29">
        <f t="shared" si="1"/>
        <v>0</v>
      </c>
      <c r="H12" s="29">
        <f t="shared" si="0"/>
        <v>0</v>
      </c>
      <c r="I12" s="29"/>
      <c r="J12" s="29"/>
      <c r="K12" s="29"/>
      <c r="L12" s="29"/>
    </row>
    <row r="13" spans="1:12" ht="15">
      <c r="A13" s="30">
        <v>15</v>
      </c>
      <c r="B13" s="29" t="s">
        <v>29</v>
      </c>
      <c r="C13" s="29">
        <v>10</v>
      </c>
      <c r="D13" s="29">
        <v>30</v>
      </c>
      <c r="E13" s="29">
        <v>13</v>
      </c>
      <c r="F13" s="29">
        <v>31</v>
      </c>
      <c r="G13" s="29">
        <f t="shared" si="1"/>
        <v>61</v>
      </c>
      <c r="H13" s="29">
        <f t="shared" si="0"/>
        <v>1</v>
      </c>
      <c r="I13" s="29"/>
      <c r="J13" s="29"/>
      <c r="K13" s="29"/>
      <c r="L13" s="29"/>
    </row>
    <row r="14" spans="1:12" ht="15" hidden="1">
      <c r="A14" s="30">
        <v>16</v>
      </c>
      <c r="B14" s="29" t="s">
        <v>7</v>
      </c>
      <c r="C14" s="29"/>
      <c r="D14" s="29"/>
      <c r="E14" s="29"/>
      <c r="F14" s="29"/>
      <c r="G14" s="29">
        <f t="shared" si="1"/>
        <v>0</v>
      </c>
      <c r="H14" s="29">
        <f t="shared" si="0"/>
        <v>0</v>
      </c>
      <c r="I14" s="29"/>
      <c r="J14" s="29"/>
      <c r="K14" s="29"/>
      <c r="L14" s="29"/>
    </row>
    <row r="15" spans="1:12" ht="15">
      <c r="A15" s="30">
        <v>17</v>
      </c>
      <c r="B15" s="29" t="s">
        <v>30</v>
      </c>
      <c r="C15" s="29"/>
      <c r="D15" s="29"/>
      <c r="E15" s="29">
        <v>4</v>
      </c>
      <c r="F15" s="29">
        <v>13</v>
      </c>
      <c r="G15" s="29">
        <f t="shared" si="1"/>
        <v>13</v>
      </c>
      <c r="H15" s="29">
        <f t="shared" si="0"/>
        <v>0</v>
      </c>
      <c r="I15" s="29"/>
      <c r="J15" s="29"/>
      <c r="K15" s="29"/>
      <c r="L15" s="29"/>
    </row>
    <row r="16" spans="1:12" ht="15">
      <c r="A16" s="30">
        <v>19</v>
      </c>
      <c r="B16" s="29" t="s">
        <v>31</v>
      </c>
      <c r="C16" s="29">
        <v>50</v>
      </c>
      <c r="D16" s="29">
        <v>200</v>
      </c>
      <c r="E16" s="29">
        <v>25</v>
      </c>
      <c r="F16" s="29">
        <v>76</v>
      </c>
      <c r="G16" s="29">
        <f t="shared" si="1"/>
        <v>276</v>
      </c>
      <c r="H16" s="29">
        <f t="shared" si="0"/>
        <v>6</v>
      </c>
      <c r="I16" s="29"/>
      <c r="J16" s="29"/>
      <c r="K16" s="29"/>
      <c r="L16" s="29"/>
    </row>
    <row r="17" spans="1:12" ht="30" hidden="1">
      <c r="A17" s="30">
        <v>20</v>
      </c>
      <c r="B17" s="31" t="s">
        <v>32</v>
      </c>
      <c r="C17" s="29"/>
      <c r="D17" s="29"/>
      <c r="E17" s="29"/>
      <c r="F17" s="29"/>
      <c r="G17" s="29">
        <f t="shared" si="1"/>
        <v>0</v>
      </c>
      <c r="H17" s="29">
        <f t="shared" si="0"/>
        <v>0</v>
      </c>
      <c r="I17" s="29"/>
      <c r="J17" s="29"/>
      <c r="K17" s="29"/>
      <c r="L17" s="29"/>
    </row>
    <row r="18" spans="1:12" ht="15" hidden="1">
      <c r="A18" s="30">
        <v>21</v>
      </c>
      <c r="B18" s="29" t="s">
        <v>33</v>
      </c>
      <c r="C18" s="29"/>
      <c r="D18" s="29"/>
      <c r="E18" s="29"/>
      <c r="F18" s="29"/>
      <c r="G18" s="29">
        <f t="shared" si="1"/>
        <v>0</v>
      </c>
      <c r="H18" s="29">
        <f t="shared" si="0"/>
        <v>0</v>
      </c>
      <c r="I18" s="29"/>
      <c r="J18" s="29"/>
      <c r="K18" s="29"/>
      <c r="L18" s="29"/>
    </row>
    <row r="19" spans="1:12" ht="15">
      <c r="A19" s="30">
        <v>22</v>
      </c>
      <c r="B19" s="29" t="s">
        <v>8</v>
      </c>
      <c r="C19" s="29">
        <v>20</v>
      </c>
      <c r="D19" s="29">
        <v>40</v>
      </c>
      <c r="E19" s="29"/>
      <c r="F19" s="29"/>
      <c r="G19" s="29">
        <f t="shared" si="1"/>
        <v>40</v>
      </c>
      <c r="H19" s="29">
        <f t="shared" si="0"/>
        <v>1</v>
      </c>
      <c r="I19" s="29"/>
      <c r="J19" s="29"/>
      <c r="K19" s="29"/>
      <c r="L19" s="29"/>
    </row>
    <row r="20" spans="1:12" ht="15" hidden="1">
      <c r="A20" s="30">
        <v>25</v>
      </c>
      <c r="B20" s="29" t="s">
        <v>34</v>
      </c>
      <c r="C20" s="29"/>
      <c r="D20" s="29"/>
      <c r="E20" s="29"/>
      <c r="F20" s="29"/>
      <c r="G20" s="29">
        <f t="shared" si="1"/>
        <v>0</v>
      </c>
      <c r="H20" s="29">
        <f t="shared" si="0"/>
        <v>0</v>
      </c>
      <c r="I20" s="29"/>
      <c r="J20" s="29"/>
      <c r="K20" s="29"/>
      <c r="L20" s="29"/>
    </row>
    <row r="21" spans="1:12" ht="15" hidden="1">
      <c r="A21" s="30">
        <v>113</v>
      </c>
      <c r="B21" s="29" t="s">
        <v>35</v>
      </c>
      <c r="C21" s="29"/>
      <c r="D21" s="29"/>
      <c r="E21" s="29"/>
      <c r="F21" s="29"/>
      <c r="G21" s="29">
        <f t="shared" si="1"/>
        <v>0</v>
      </c>
      <c r="H21" s="29">
        <f t="shared" si="0"/>
        <v>0</v>
      </c>
      <c r="I21" s="29"/>
      <c r="J21" s="29"/>
      <c r="K21" s="29"/>
      <c r="L21" s="29"/>
    </row>
    <row r="22" spans="1:12" ht="15" hidden="1">
      <c r="A22" s="30">
        <v>26</v>
      </c>
      <c r="B22" s="29" t="s">
        <v>36</v>
      </c>
      <c r="C22" s="29"/>
      <c r="D22" s="29"/>
      <c r="E22" s="29"/>
      <c r="F22" s="29"/>
      <c r="G22" s="29">
        <f t="shared" si="1"/>
        <v>0</v>
      </c>
      <c r="H22" s="29">
        <f t="shared" si="0"/>
        <v>0</v>
      </c>
      <c r="I22" s="29"/>
      <c r="J22" s="29"/>
      <c r="K22" s="29"/>
      <c r="L22" s="29"/>
    </row>
    <row r="23" spans="1:12" ht="15" hidden="1">
      <c r="A23" s="30">
        <v>27</v>
      </c>
      <c r="B23" s="29" t="s">
        <v>37</v>
      </c>
      <c r="C23" s="29"/>
      <c r="D23" s="29"/>
      <c r="E23" s="29"/>
      <c r="F23" s="29"/>
      <c r="G23" s="29">
        <f t="shared" si="1"/>
        <v>0</v>
      </c>
      <c r="H23" s="29">
        <f t="shared" si="0"/>
        <v>0</v>
      </c>
      <c r="I23" s="29"/>
      <c r="J23" s="29"/>
      <c r="K23" s="29"/>
      <c r="L23" s="29"/>
    </row>
    <row r="24" spans="1:12" ht="15" hidden="1">
      <c r="A24" s="30">
        <v>31</v>
      </c>
      <c r="B24" s="29" t="s">
        <v>39</v>
      </c>
      <c r="C24" s="29"/>
      <c r="D24" s="29"/>
      <c r="E24" s="29"/>
      <c r="F24" s="29"/>
      <c r="G24" s="29">
        <f t="shared" si="1"/>
        <v>0</v>
      </c>
      <c r="H24" s="29">
        <f t="shared" si="0"/>
        <v>0</v>
      </c>
      <c r="I24" s="29"/>
      <c r="J24" s="29"/>
      <c r="K24" s="29"/>
      <c r="L24" s="29"/>
    </row>
    <row r="25" spans="1:12" ht="15" hidden="1">
      <c r="A25" s="30">
        <v>32</v>
      </c>
      <c r="B25" s="29" t="s">
        <v>92</v>
      </c>
      <c r="C25" s="29"/>
      <c r="D25" s="29"/>
      <c r="E25" s="29"/>
      <c r="F25" s="29"/>
      <c r="G25" s="29">
        <f t="shared" si="1"/>
        <v>0</v>
      </c>
      <c r="H25" s="29">
        <f t="shared" si="0"/>
        <v>0</v>
      </c>
      <c r="I25" s="29"/>
      <c r="J25" s="29"/>
      <c r="K25" s="29"/>
      <c r="L25" s="29"/>
    </row>
    <row r="26" spans="1:12" ht="15" hidden="1">
      <c r="A26" s="30">
        <v>115</v>
      </c>
      <c r="B26" s="29" t="s">
        <v>38</v>
      </c>
      <c r="C26" s="29"/>
      <c r="D26" s="29"/>
      <c r="E26" s="29"/>
      <c r="F26" s="29"/>
      <c r="G26" s="29">
        <f t="shared" si="1"/>
        <v>0</v>
      </c>
      <c r="H26" s="29">
        <f t="shared" si="0"/>
        <v>0</v>
      </c>
      <c r="I26" s="29"/>
      <c r="J26" s="29"/>
      <c r="K26" s="29"/>
      <c r="L26" s="29"/>
    </row>
    <row r="27" spans="1:12" ht="15" hidden="1">
      <c r="A27" s="30">
        <v>33</v>
      </c>
      <c r="B27" s="29" t="s">
        <v>40</v>
      </c>
      <c r="C27" s="29"/>
      <c r="D27" s="29"/>
      <c r="E27" s="29"/>
      <c r="F27" s="29"/>
      <c r="G27" s="29">
        <f t="shared" si="1"/>
        <v>0</v>
      </c>
      <c r="H27" s="29">
        <f t="shared" si="0"/>
        <v>0</v>
      </c>
      <c r="I27" s="29"/>
      <c r="J27" s="29"/>
      <c r="K27" s="29"/>
      <c r="L27" s="29"/>
    </row>
    <row r="28" spans="1:12" ht="15" hidden="1">
      <c r="A28" s="30">
        <v>34</v>
      </c>
      <c r="B28" s="29" t="s">
        <v>9</v>
      </c>
      <c r="C28" s="29"/>
      <c r="D28" s="29"/>
      <c r="E28" s="29"/>
      <c r="F28" s="29"/>
      <c r="G28" s="29">
        <f t="shared" si="1"/>
        <v>0</v>
      </c>
      <c r="H28" s="29">
        <f t="shared" si="0"/>
        <v>0</v>
      </c>
      <c r="I28" s="29"/>
      <c r="J28" s="29"/>
      <c r="K28" s="29"/>
      <c r="L28" s="29"/>
    </row>
    <row r="29" spans="1:12" ht="15" hidden="1">
      <c r="A29" s="30">
        <v>36</v>
      </c>
      <c r="B29" s="29" t="s">
        <v>41</v>
      </c>
      <c r="C29" s="29"/>
      <c r="D29" s="29"/>
      <c r="E29" s="29"/>
      <c r="F29" s="29"/>
      <c r="G29" s="29">
        <f t="shared" si="1"/>
        <v>0</v>
      </c>
      <c r="H29" s="29">
        <f t="shared" si="0"/>
        <v>0</v>
      </c>
      <c r="I29" s="29"/>
      <c r="J29" s="29"/>
      <c r="K29" s="29"/>
      <c r="L29" s="29"/>
    </row>
    <row r="30" spans="1:12" ht="15" hidden="1">
      <c r="A30" s="30">
        <v>37</v>
      </c>
      <c r="B30" s="29" t="s">
        <v>42</v>
      </c>
      <c r="C30" s="29"/>
      <c r="D30" s="29"/>
      <c r="E30" s="29"/>
      <c r="F30" s="29"/>
      <c r="G30" s="29">
        <f t="shared" si="1"/>
        <v>0</v>
      </c>
      <c r="H30" s="29">
        <f t="shared" si="0"/>
        <v>0</v>
      </c>
      <c r="I30" s="29"/>
      <c r="J30" s="29"/>
      <c r="K30" s="29"/>
      <c r="L30" s="29"/>
    </row>
    <row r="31" spans="1:12" ht="15" hidden="1">
      <c r="A31" s="30">
        <v>39</v>
      </c>
      <c r="B31" s="29" t="s">
        <v>44</v>
      </c>
      <c r="C31" s="29"/>
      <c r="D31" s="29"/>
      <c r="E31" s="29"/>
      <c r="F31" s="29"/>
      <c r="G31" s="29">
        <f t="shared" si="1"/>
        <v>0</v>
      </c>
      <c r="H31" s="29">
        <f t="shared" si="0"/>
        <v>0</v>
      </c>
      <c r="I31" s="29"/>
      <c r="J31" s="29"/>
      <c r="K31" s="29"/>
      <c r="L31" s="29"/>
    </row>
    <row r="32" spans="1:12" ht="15" hidden="1">
      <c r="A32" s="30">
        <v>40</v>
      </c>
      <c r="B32" s="29" t="s">
        <v>43</v>
      </c>
      <c r="C32" s="29"/>
      <c r="D32" s="29"/>
      <c r="E32" s="29"/>
      <c r="F32" s="29"/>
      <c r="G32" s="29">
        <f t="shared" si="1"/>
        <v>0</v>
      </c>
      <c r="H32" s="29">
        <f t="shared" si="0"/>
        <v>0</v>
      </c>
      <c r="I32" s="29"/>
      <c r="J32" s="29"/>
      <c r="K32" s="29"/>
      <c r="L32" s="29"/>
    </row>
    <row r="33" spans="1:12" ht="15" hidden="1">
      <c r="A33" s="30">
        <v>43</v>
      </c>
      <c r="B33" s="29" t="s">
        <v>10</v>
      </c>
      <c r="C33" s="29"/>
      <c r="D33" s="29"/>
      <c r="E33" s="29"/>
      <c r="F33" s="29"/>
      <c r="G33" s="29">
        <f t="shared" si="1"/>
        <v>0</v>
      </c>
      <c r="H33" s="29">
        <f t="shared" si="0"/>
        <v>0</v>
      </c>
      <c r="I33" s="29"/>
      <c r="J33" s="29"/>
      <c r="K33" s="29"/>
      <c r="L33" s="29"/>
    </row>
    <row r="34" spans="1:12" ht="15" hidden="1">
      <c r="A34" s="30">
        <v>45</v>
      </c>
      <c r="B34" s="29" t="s">
        <v>45</v>
      </c>
      <c r="C34" s="29"/>
      <c r="D34" s="29"/>
      <c r="E34" s="29"/>
      <c r="F34" s="29"/>
      <c r="G34" s="29">
        <f t="shared" si="1"/>
        <v>0</v>
      </c>
      <c r="H34" s="29">
        <f t="shared" si="0"/>
        <v>0</v>
      </c>
      <c r="I34" s="29"/>
      <c r="J34" s="29"/>
      <c r="K34" s="29"/>
      <c r="L34" s="29"/>
    </row>
    <row r="35" spans="1:12" ht="15">
      <c r="A35" s="30">
        <v>117</v>
      </c>
      <c r="B35" s="29" t="s">
        <v>46</v>
      </c>
      <c r="C35" s="29">
        <v>1</v>
      </c>
      <c r="D35" s="29">
        <v>2</v>
      </c>
      <c r="E35" s="29"/>
      <c r="F35" s="29"/>
      <c r="G35" s="29">
        <f t="shared" si="1"/>
        <v>2</v>
      </c>
      <c r="H35" s="29">
        <f t="shared" si="0"/>
        <v>0</v>
      </c>
      <c r="I35" s="29"/>
      <c r="J35" s="29"/>
      <c r="K35" s="29"/>
      <c r="L35" s="29"/>
    </row>
    <row r="36" spans="1:12" ht="15" hidden="1">
      <c r="A36" s="30">
        <v>46</v>
      </c>
      <c r="B36" s="29" t="s">
        <v>47</v>
      </c>
      <c r="C36" s="29"/>
      <c r="D36" s="29"/>
      <c r="E36" s="29"/>
      <c r="F36" s="29"/>
      <c r="G36" s="29">
        <f t="shared" si="1"/>
        <v>0</v>
      </c>
      <c r="H36" s="29"/>
      <c r="I36" s="29"/>
      <c r="J36" s="29"/>
      <c r="K36" s="29"/>
      <c r="L36" s="29"/>
    </row>
    <row r="37" spans="1:12" ht="15" hidden="1">
      <c r="A37" s="30">
        <v>47</v>
      </c>
      <c r="B37" s="29" t="s">
        <v>48</v>
      </c>
      <c r="C37" s="29"/>
      <c r="D37" s="29"/>
      <c r="E37" s="29"/>
      <c r="F37" s="29"/>
      <c r="G37" s="29">
        <f t="shared" si="1"/>
        <v>0</v>
      </c>
      <c r="H37" s="29"/>
      <c r="I37" s="29"/>
      <c r="J37" s="29"/>
      <c r="K37" s="29"/>
      <c r="L37" s="29"/>
    </row>
    <row r="38" spans="1:12" ht="15" hidden="1">
      <c r="A38" s="30">
        <v>48</v>
      </c>
      <c r="B38" s="29" t="s">
        <v>49</v>
      </c>
      <c r="C38" s="29"/>
      <c r="D38" s="29"/>
      <c r="E38" s="29"/>
      <c r="F38" s="29"/>
      <c r="G38" s="29">
        <f t="shared" si="1"/>
        <v>0</v>
      </c>
      <c r="H38" s="29"/>
      <c r="I38" s="29"/>
      <c r="J38" s="29"/>
      <c r="K38" s="29"/>
      <c r="L38" s="29"/>
    </row>
    <row r="39" spans="1:12" ht="15" hidden="1">
      <c r="A39" s="30">
        <v>400</v>
      </c>
      <c r="B39" s="29" t="s">
        <v>50</v>
      </c>
      <c r="C39" s="29"/>
      <c r="D39" s="29"/>
      <c r="E39" s="29"/>
      <c r="F39" s="29"/>
      <c r="G39" s="29">
        <f t="shared" si="1"/>
        <v>0</v>
      </c>
      <c r="H39" s="29"/>
      <c r="I39" s="29"/>
      <c r="J39" s="29"/>
      <c r="K39" s="29"/>
      <c r="L39" s="29"/>
    </row>
    <row r="40" spans="1:12" ht="15" hidden="1">
      <c r="A40" s="30">
        <v>401</v>
      </c>
      <c r="B40" s="29" t="s">
        <v>51</v>
      </c>
      <c r="C40" s="29"/>
      <c r="D40" s="29"/>
      <c r="E40" s="29"/>
      <c r="F40" s="29"/>
      <c r="G40" s="29">
        <f t="shared" si="1"/>
        <v>0</v>
      </c>
      <c r="H40" s="29"/>
      <c r="I40" s="29"/>
      <c r="J40" s="29"/>
      <c r="K40" s="29"/>
      <c r="L40" s="29"/>
    </row>
    <row r="41" spans="1:12" ht="15" hidden="1">
      <c r="A41" s="30">
        <v>402</v>
      </c>
      <c r="B41" s="29" t="s">
        <v>52</v>
      </c>
      <c r="C41" s="29"/>
      <c r="D41" s="29"/>
      <c r="E41" s="29"/>
      <c r="F41" s="29"/>
      <c r="G41" s="29">
        <f t="shared" si="1"/>
        <v>0</v>
      </c>
      <c r="H41" s="29"/>
      <c r="I41" s="29"/>
      <c r="J41" s="29"/>
      <c r="K41" s="29"/>
      <c r="L41" s="29"/>
    </row>
    <row r="42" spans="1:8" ht="15.75" hidden="1">
      <c r="A42" s="119" t="s">
        <v>53</v>
      </c>
      <c r="B42" s="119"/>
      <c r="C42" s="119"/>
      <c r="D42" s="119"/>
      <c r="G42" s="29">
        <f t="shared" si="1"/>
        <v>0</v>
      </c>
      <c r="H42" s="42"/>
    </row>
    <row r="43" spans="1:12" ht="15" hidden="1">
      <c r="A43" s="30">
        <v>49</v>
      </c>
      <c r="B43" s="29" t="s">
        <v>54</v>
      </c>
      <c r="C43" s="29"/>
      <c r="D43" s="29"/>
      <c r="E43" s="29"/>
      <c r="F43" s="29"/>
      <c r="G43" s="29">
        <f t="shared" si="1"/>
        <v>0</v>
      </c>
      <c r="H43" s="29"/>
      <c r="I43" s="29"/>
      <c r="J43" s="29"/>
      <c r="K43" s="29"/>
      <c r="L43" s="29"/>
    </row>
    <row r="44" spans="1:12" ht="15" hidden="1">
      <c r="A44" s="30">
        <v>53</v>
      </c>
      <c r="B44" s="29" t="s">
        <v>69</v>
      </c>
      <c r="C44" s="29"/>
      <c r="D44" s="29"/>
      <c r="E44" s="29"/>
      <c r="F44" s="29"/>
      <c r="G44" s="29">
        <f t="shared" si="1"/>
        <v>0</v>
      </c>
      <c r="H44" s="29"/>
      <c r="I44" s="29"/>
      <c r="J44" s="29"/>
      <c r="K44" s="29"/>
      <c r="L44" s="29"/>
    </row>
    <row r="45" spans="1:8" ht="15.75" hidden="1">
      <c r="A45" s="119" t="s">
        <v>55</v>
      </c>
      <c r="B45" s="119"/>
      <c r="C45" s="119"/>
      <c r="D45" s="119"/>
      <c r="G45" s="29">
        <f t="shared" si="1"/>
        <v>0</v>
      </c>
      <c r="H45" s="42"/>
    </row>
    <row r="46" spans="1:12" ht="15" hidden="1">
      <c r="A46" s="30">
        <v>54</v>
      </c>
      <c r="B46" s="29" t="s">
        <v>56</v>
      </c>
      <c r="C46" s="29"/>
      <c r="D46" s="29"/>
      <c r="E46" s="29"/>
      <c r="F46" s="29"/>
      <c r="G46" s="29">
        <f t="shared" si="1"/>
        <v>0</v>
      </c>
      <c r="H46" s="29"/>
      <c r="I46" s="29"/>
      <c r="J46" s="29"/>
      <c r="K46" s="29"/>
      <c r="L46" s="29"/>
    </row>
    <row r="47" spans="1:12" ht="15" hidden="1">
      <c r="A47" s="30">
        <v>57</v>
      </c>
      <c r="B47" s="29" t="s">
        <v>12</v>
      </c>
      <c r="C47" s="29"/>
      <c r="D47" s="29"/>
      <c r="E47" s="29"/>
      <c r="F47" s="29"/>
      <c r="G47" s="29">
        <f t="shared" si="1"/>
        <v>0</v>
      </c>
      <c r="H47" s="29"/>
      <c r="I47" s="29"/>
      <c r="J47" s="29"/>
      <c r="K47" s="29"/>
      <c r="L47" s="29"/>
    </row>
    <row r="48" spans="1:12" ht="15" hidden="1">
      <c r="A48" s="30">
        <v>59</v>
      </c>
      <c r="B48" s="29" t="s">
        <v>70</v>
      </c>
      <c r="C48" s="29"/>
      <c r="D48" s="29"/>
      <c r="E48" s="29"/>
      <c r="F48" s="29"/>
      <c r="G48" s="29">
        <f t="shared" si="1"/>
        <v>0</v>
      </c>
      <c r="H48" s="29"/>
      <c r="I48" s="29"/>
      <c r="J48" s="29"/>
      <c r="K48" s="29"/>
      <c r="L48" s="29"/>
    </row>
    <row r="49" spans="1:12" ht="15">
      <c r="A49" s="30"/>
      <c r="B49" s="43" t="s">
        <v>121</v>
      </c>
      <c r="C49" s="29"/>
      <c r="D49" s="42">
        <f>SUM(D5:D35)</f>
        <v>2457</v>
      </c>
      <c r="E49" s="42"/>
      <c r="F49" s="42">
        <f>SUM(F5:F35)</f>
        <v>683</v>
      </c>
      <c r="G49" s="42">
        <f>SUM(G5:G35)</f>
        <v>3140</v>
      </c>
      <c r="H49" s="29">
        <f>ROUND((G49*100)/$G$91,0)</f>
        <v>68</v>
      </c>
      <c r="I49" s="42"/>
      <c r="J49" s="42"/>
      <c r="K49" s="42"/>
      <c r="L49" s="42"/>
    </row>
    <row r="50" spans="1:4" ht="15.75">
      <c r="A50" s="119" t="s">
        <v>57</v>
      </c>
      <c r="B50" s="119"/>
      <c r="C50" s="119"/>
      <c r="D50" s="119"/>
    </row>
    <row r="51" spans="1:12" ht="15" hidden="1">
      <c r="A51" s="30">
        <v>61</v>
      </c>
      <c r="B51" s="29" t="s">
        <v>58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5">
      <c r="A52" s="30">
        <v>62</v>
      </c>
      <c r="B52" s="29" t="s">
        <v>59</v>
      </c>
      <c r="C52" s="29"/>
      <c r="D52" s="29"/>
      <c r="E52" s="29">
        <v>14</v>
      </c>
      <c r="F52" s="29">
        <v>218</v>
      </c>
      <c r="G52" s="29">
        <f>D52+F52</f>
        <v>218</v>
      </c>
      <c r="H52" s="29">
        <f aca="true" t="shared" si="2" ref="H52:H61">ROUND((G52*100)/$G$91,0)</f>
        <v>5</v>
      </c>
      <c r="I52" s="29"/>
      <c r="J52" s="29"/>
      <c r="K52" s="29"/>
      <c r="L52" s="29"/>
    </row>
    <row r="53" spans="1:12" ht="15" hidden="1">
      <c r="A53" s="30">
        <v>63</v>
      </c>
      <c r="B53" s="29" t="s">
        <v>13</v>
      </c>
      <c r="C53" s="29"/>
      <c r="D53" s="29"/>
      <c r="E53" s="29"/>
      <c r="F53" s="29"/>
      <c r="G53" s="29">
        <f>D53+F53</f>
        <v>0</v>
      </c>
      <c r="H53" s="29">
        <f t="shared" si="2"/>
        <v>0</v>
      </c>
      <c r="I53" s="29"/>
      <c r="J53" s="29"/>
      <c r="K53" s="29"/>
      <c r="L53" s="29"/>
    </row>
    <row r="54" spans="1:12" ht="15">
      <c r="A54" s="30">
        <v>64</v>
      </c>
      <c r="B54" s="29" t="s">
        <v>60</v>
      </c>
      <c r="C54" s="29">
        <v>10</v>
      </c>
      <c r="D54" s="29">
        <v>10</v>
      </c>
      <c r="E54" s="29"/>
      <c r="F54" s="29"/>
      <c r="G54" s="29">
        <f>D54+F54</f>
        <v>10</v>
      </c>
      <c r="H54" s="29">
        <f t="shared" si="2"/>
        <v>0</v>
      </c>
      <c r="I54" s="29"/>
      <c r="J54" s="29"/>
      <c r="K54" s="29"/>
      <c r="L54" s="29"/>
    </row>
    <row r="55" spans="1:12" ht="15" hidden="1">
      <c r="A55" s="30">
        <v>66</v>
      </c>
      <c r="B55" s="29" t="s">
        <v>61</v>
      </c>
      <c r="C55" s="29"/>
      <c r="D55" s="29"/>
      <c r="E55" s="29"/>
      <c r="F55" s="29"/>
      <c r="G55" s="29">
        <f>D55+F55</f>
        <v>0</v>
      </c>
      <c r="H55" s="29">
        <f t="shared" si="2"/>
        <v>0</v>
      </c>
      <c r="I55" s="29"/>
      <c r="J55" s="29"/>
      <c r="K55" s="29"/>
      <c r="L55" s="29"/>
    </row>
    <row r="56" spans="1:12" ht="15">
      <c r="A56" s="30">
        <v>67</v>
      </c>
      <c r="B56" s="29" t="s">
        <v>71</v>
      </c>
      <c r="C56" s="29"/>
      <c r="D56" s="29">
        <v>647</v>
      </c>
      <c r="E56" s="29"/>
      <c r="F56" s="29">
        <v>334</v>
      </c>
      <c r="G56" s="29">
        <f>D56+F56</f>
        <v>981</v>
      </c>
      <c r="H56" s="29">
        <f t="shared" si="2"/>
        <v>21</v>
      </c>
      <c r="I56" s="29"/>
      <c r="J56" s="29"/>
      <c r="K56" s="29"/>
      <c r="L56" s="29"/>
    </row>
    <row r="57" spans="1:8" ht="15.75" hidden="1">
      <c r="A57" s="119" t="s">
        <v>62</v>
      </c>
      <c r="B57" s="119"/>
      <c r="C57" s="119"/>
      <c r="D57" s="119"/>
      <c r="H57" s="29">
        <f t="shared" si="2"/>
        <v>0</v>
      </c>
    </row>
    <row r="58" spans="1:12" ht="15" hidden="1">
      <c r="A58" s="30">
        <v>68</v>
      </c>
      <c r="B58" s="29" t="s">
        <v>63</v>
      </c>
      <c r="C58" s="29"/>
      <c r="D58" s="29"/>
      <c r="E58" s="29"/>
      <c r="F58" s="29"/>
      <c r="G58" s="29"/>
      <c r="H58" s="29">
        <f t="shared" si="2"/>
        <v>0</v>
      </c>
      <c r="I58" s="29"/>
      <c r="J58" s="29"/>
      <c r="K58" s="29"/>
      <c r="L58" s="29"/>
    </row>
    <row r="59" spans="1:12" ht="15" hidden="1">
      <c r="A59" s="30">
        <v>69</v>
      </c>
      <c r="B59" s="29" t="s">
        <v>14</v>
      </c>
      <c r="C59" s="29"/>
      <c r="D59" s="29"/>
      <c r="E59" s="29"/>
      <c r="F59" s="29"/>
      <c r="G59" s="29"/>
      <c r="H59" s="29">
        <f t="shared" si="2"/>
        <v>0</v>
      </c>
      <c r="I59" s="29"/>
      <c r="J59" s="29"/>
      <c r="K59" s="29"/>
      <c r="L59" s="29"/>
    </row>
    <row r="60" spans="1:12" ht="15" hidden="1">
      <c r="A60" s="30">
        <v>74</v>
      </c>
      <c r="B60" s="29" t="s">
        <v>72</v>
      </c>
      <c r="C60" s="29"/>
      <c r="D60" s="29"/>
      <c r="E60" s="29"/>
      <c r="F60" s="29"/>
      <c r="G60" s="29"/>
      <c r="H60" s="29">
        <f t="shared" si="2"/>
        <v>0</v>
      </c>
      <c r="I60" s="29"/>
      <c r="J60" s="29"/>
      <c r="K60" s="29"/>
      <c r="L60" s="29"/>
    </row>
    <row r="61" spans="1:12" ht="15">
      <c r="A61" s="30"/>
      <c r="B61" s="43" t="s">
        <v>121</v>
      </c>
      <c r="C61" s="29"/>
      <c r="D61" s="42">
        <f>SUM(D52:D56)</f>
        <v>657</v>
      </c>
      <c r="E61" s="42"/>
      <c r="F61" s="42">
        <f>SUM(F52:F56)</f>
        <v>552</v>
      </c>
      <c r="G61" s="42">
        <f>SUM(G52:G56)</f>
        <v>1209</v>
      </c>
      <c r="H61" s="29">
        <f t="shared" si="2"/>
        <v>26</v>
      </c>
      <c r="I61" s="42"/>
      <c r="J61" s="42"/>
      <c r="K61" s="42"/>
      <c r="L61" s="42"/>
    </row>
    <row r="62" spans="1:4" ht="15.75">
      <c r="A62" s="119" t="s">
        <v>64</v>
      </c>
      <c r="B62" s="119"/>
      <c r="C62" s="119"/>
      <c r="D62" s="119"/>
    </row>
    <row r="63" spans="1:12" ht="15" hidden="1">
      <c r="A63" s="30">
        <v>77</v>
      </c>
      <c r="B63" s="29" t="s">
        <v>65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">
      <c r="A64" s="30">
        <v>78</v>
      </c>
      <c r="B64" s="29" t="s">
        <v>66</v>
      </c>
      <c r="C64" s="29">
        <v>8</v>
      </c>
      <c r="D64" s="29">
        <v>105</v>
      </c>
      <c r="E64" s="29">
        <v>5</v>
      </c>
      <c r="F64" s="29">
        <v>70</v>
      </c>
      <c r="G64" s="29">
        <f>D64+F64</f>
        <v>175</v>
      </c>
      <c r="H64" s="29">
        <f>ROUND((G64*100)/$G$91,0)</f>
        <v>4</v>
      </c>
      <c r="I64" s="29"/>
      <c r="J64" s="29"/>
      <c r="K64" s="29"/>
      <c r="L64" s="29"/>
    </row>
    <row r="65" spans="1:12" ht="15" hidden="1">
      <c r="A65" s="30">
        <v>81</v>
      </c>
      <c r="B65" s="29" t="s">
        <v>67</v>
      </c>
      <c r="C65" s="29"/>
      <c r="D65" s="29"/>
      <c r="E65" s="29"/>
      <c r="F65" s="29"/>
      <c r="G65" s="29">
        <f>D65+F65</f>
        <v>0</v>
      </c>
      <c r="H65" s="29">
        <f>ROUND((G65*100)/$G$91,0)</f>
        <v>0</v>
      </c>
      <c r="I65" s="29"/>
      <c r="J65" s="29"/>
      <c r="K65" s="29"/>
      <c r="L65" s="29"/>
    </row>
    <row r="66" spans="1:12" ht="15">
      <c r="A66" s="30">
        <v>82</v>
      </c>
      <c r="B66" s="29" t="s">
        <v>68</v>
      </c>
      <c r="C66" s="29"/>
      <c r="D66" s="29"/>
      <c r="E66" s="29"/>
      <c r="F66" s="29"/>
      <c r="G66" s="29">
        <f>D66+F66</f>
        <v>0</v>
      </c>
      <c r="H66" s="29">
        <f>ROUND((G66*100)/$G$91,0)</f>
        <v>0</v>
      </c>
      <c r="I66" s="29"/>
      <c r="J66" s="29"/>
      <c r="K66" s="29"/>
      <c r="L66" s="29"/>
    </row>
    <row r="67" spans="1:12" ht="15">
      <c r="A67" s="30">
        <v>89</v>
      </c>
      <c r="B67" s="29" t="s">
        <v>73</v>
      </c>
      <c r="C67" s="29"/>
      <c r="D67" s="29"/>
      <c r="E67" s="29">
        <v>6</v>
      </c>
      <c r="F67" s="29">
        <v>47</v>
      </c>
      <c r="G67" s="29">
        <f>D67+F67</f>
        <v>47</v>
      </c>
      <c r="H67" s="29">
        <f>ROUND((G67*100)/$G$91,0)</f>
        <v>1</v>
      </c>
      <c r="I67" s="29"/>
      <c r="J67" s="29"/>
      <c r="K67" s="29"/>
      <c r="L67" s="29"/>
    </row>
    <row r="68" spans="1:12" ht="15">
      <c r="A68" s="30"/>
      <c r="B68" s="43" t="s">
        <v>121</v>
      </c>
      <c r="C68" s="29"/>
      <c r="D68" s="42">
        <f>SUM(D64:D67)</f>
        <v>105</v>
      </c>
      <c r="E68" s="42"/>
      <c r="F68" s="42">
        <f>SUM(F64:F67)</f>
        <v>117</v>
      </c>
      <c r="G68" s="42">
        <f>SUM(G64:G67)</f>
        <v>222</v>
      </c>
      <c r="H68" s="29">
        <f>ROUND((G68*100)/$G$91,0)</f>
        <v>5</v>
      </c>
      <c r="I68" s="42"/>
      <c r="J68" s="42"/>
      <c r="K68" s="42"/>
      <c r="L68" s="42"/>
    </row>
    <row r="69" spans="1:4" ht="15.75">
      <c r="A69" s="119" t="s">
        <v>74</v>
      </c>
      <c r="B69" s="119"/>
      <c r="C69" s="119"/>
      <c r="D69" s="119"/>
    </row>
    <row r="70" spans="1:12" ht="15" hidden="1">
      <c r="A70" s="30">
        <v>91</v>
      </c>
      <c r="B70" s="29" t="s">
        <v>75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">
      <c r="A71" s="30">
        <v>93</v>
      </c>
      <c r="B71" s="29" t="s">
        <v>76</v>
      </c>
      <c r="C71" s="29"/>
      <c r="D71" s="29"/>
      <c r="E71" s="29">
        <v>1</v>
      </c>
      <c r="F71" s="29">
        <v>51</v>
      </c>
      <c r="G71" s="29">
        <f>D71+F71</f>
        <v>51</v>
      </c>
      <c r="H71" s="29">
        <f>ROUND((G71*100)/$G$91,0)</f>
        <v>1</v>
      </c>
      <c r="I71" s="29"/>
      <c r="J71" s="29"/>
      <c r="K71" s="29"/>
      <c r="L71" s="29"/>
    </row>
    <row r="72" spans="1:8" ht="15.75" hidden="1">
      <c r="A72" s="119" t="s">
        <v>77</v>
      </c>
      <c r="B72" s="119"/>
      <c r="C72" s="119"/>
      <c r="D72" s="119"/>
      <c r="H72" s="29">
        <f>ROUND((G72*100)/$G$91,0)</f>
        <v>0</v>
      </c>
    </row>
    <row r="73" spans="1:12" ht="15" hidden="1">
      <c r="A73" s="30">
        <v>94</v>
      </c>
      <c r="B73" s="29" t="s">
        <v>78</v>
      </c>
      <c r="C73" s="29"/>
      <c r="D73" s="29"/>
      <c r="E73" s="29"/>
      <c r="F73" s="29"/>
      <c r="G73" s="29"/>
      <c r="H73" s="29">
        <f>ROUND((G73*100)/$G$91,0)</f>
        <v>0</v>
      </c>
      <c r="I73" s="29"/>
      <c r="J73" s="29"/>
      <c r="K73" s="29"/>
      <c r="L73" s="29"/>
    </row>
    <row r="74" spans="1:12" ht="15" hidden="1">
      <c r="A74" s="30">
        <v>96</v>
      </c>
      <c r="B74" s="29" t="s">
        <v>79</v>
      </c>
      <c r="C74" s="29"/>
      <c r="D74" s="29"/>
      <c r="E74" s="29"/>
      <c r="F74" s="29"/>
      <c r="G74" s="29"/>
      <c r="H74" s="29">
        <f>ROUND((G74*100)/$G$91,0)</f>
        <v>0</v>
      </c>
      <c r="I74" s="29"/>
      <c r="J74" s="29"/>
      <c r="K74" s="29"/>
      <c r="L74" s="29"/>
    </row>
    <row r="75" spans="1:12" ht="15">
      <c r="A75" s="30"/>
      <c r="B75" s="43" t="s">
        <v>121</v>
      </c>
      <c r="C75" s="29"/>
      <c r="D75" s="42">
        <f>SUM(D71)</f>
        <v>0</v>
      </c>
      <c r="E75" s="42"/>
      <c r="F75" s="42">
        <f>SUM(F71)</f>
        <v>51</v>
      </c>
      <c r="G75" s="42">
        <f>SUM(G71)</f>
        <v>51</v>
      </c>
      <c r="H75" s="29">
        <f>ROUND((G75*100)/$G$91,0)</f>
        <v>1</v>
      </c>
      <c r="I75" s="42"/>
      <c r="J75" s="42"/>
      <c r="K75" s="42"/>
      <c r="L75" s="42"/>
    </row>
    <row r="76" spans="1:4" ht="15.75">
      <c r="A76" s="119" t="s">
        <v>80</v>
      </c>
      <c r="B76" s="119"/>
      <c r="C76" s="119"/>
      <c r="D76" s="119"/>
    </row>
    <row r="77" spans="1:12" ht="15">
      <c r="A77" s="30">
        <v>98</v>
      </c>
      <c r="B77" s="29" t="s">
        <v>81</v>
      </c>
      <c r="C77" s="29">
        <v>2</v>
      </c>
      <c r="D77" s="29">
        <v>4</v>
      </c>
      <c r="E77" s="29"/>
      <c r="F77" s="29"/>
      <c r="G77" s="29">
        <f>D77+F77</f>
        <v>4</v>
      </c>
      <c r="H77" s="29">
        <f aca="true" t="shared" si="3" ref="H77:H84">ROUND((G77*100)/$G$91,0)</f>
        <v>0</v>
      </c>
      <c r="I77" s="29"/>
      <c r="J77" s="29"/>
      <c r="K77" s="29"/>
      <c r="L77" s="29"/>
    </row>
    <row r="78" spans="1:12" ht="15" hidden="1">
      <c r="A78" s="30">
        <v>99</v>
      </c>
      <c r="B78" s="29" t="s">
        <v>11</v>
      </c>
      <c r="C78" s="29"/>
      <c r="D78" s="29"/>
      <c r="E78" s="29"/>
      <c r="F78" s="29"/>
      <c r="G78" s="29"/>
      <c r="H78" s="29">
        <f t="shared" si="3"/>
        <v>0</v>
      </c>
      <c r="I78" s="29"/>
      <c r="J78" s="29"/>
      <c r="K78" s="29"/>
      <c r="L78" s="29"/>
    </row>
    <row r="79" spans="1:12" ht="15" hidden="1">
      <c r="A79" s="30">
        <v>100</v>
      </c>
      <c r="B79" s="29" t="s">
        <v>82</v>
      </c>
      <c r="C79" s="29"/>
      <c r="D79" s="29"/>
      <c r="E79" s="29"/>
      <c r="F79" s="29"/>
      <c r="G79" s="29"/>
      <c r="H79" s="29">
        <f t="shared" si="3"/>
        <v>0</v>
      </c>
      <c r="I79" s="29"/>
      <c r="J79" s="29"/>
      <c r="K79" s="29"/>
      <c r="L79" s="29"/>
    </row>
    <row r="80" spans="1:12" ht="15" hidden="1">
      <c r="A80" s="30">
        <v>102</v>
      </c>
      <c r="B80" s="29" t="s">
        <v>83</v>
      </c>
      <c r="C80" s="29"/>
      <c r="D80" s="29"/>
      <c r="E80" s="29"/>
      <c r="F80" s="29"/>
      <c r="G80" s="29"/>
      <c r="H80" s="29">
        <f t="shared" si="3"/>
        <v>0</v>
      </c>
      <c r="I80" s="29"/>
      <c r="J80" s="29"/>
      <c r="K80" s="29"/>
      <c r="L80" s="29"/>
    </row>
    <row r="81" spans="1:8" ht="15.75" hidden="1">
      <c r="A81" s="120" t="s">
        <v>84</v>
      </c>
      <c r="B81" s="120"/>
      <c r="C81" s="120"/>
      <c r="D81" s="120"/>
      <c r="H81" s="29">
        <f t="shared" si="3"/>
        <v>0</v>
      </c>
    </row>
    <row r="82" spans="1:12" ht="15" hidden="1">
      <c r="A82" s="30">
        <v>103</v>
      </c>
      <c r="B82" s="29" t="s">
        <v>85</v>
      </c>
      <c r="C82" s="29"/>
      <c r="D82" s="29"/>
      <c r="E82" s="29"/>
      <c r="F82" s="29"/>
      <c r="G82" s="29"/>
      <c r="H82" s="29">
        <f t="shared" si="3"/>
        <v>0</v>
      </c>
      <c r="I82" s="29"/>
      <c r="J82" s="29"/>
      <c r="K82" s="29"/>
      <c r="L82" s="29"/>
    </row>
    <row r="83" spans="1:12" ht="15" hidden="1">
      <c r="A83" s="30">
        <v>105</v>
      </c>
      <c r="B83" s="29" t="s">
        <v>86</v>
      </c>
      <c r="C83" s="29"/>
      <c r="D83" s="29"/>
      <c r="E83" s="29"/>
      <c r="F83" s="29"/>
      <c r="G83" s="29"/>
      <c r="H83" s="29">
        <f t="shared" si="3"/>
        <v>0</v>
      </c>
      <c r="I83" s="29"/>
      <c r="J83" s="29"/>
      <c r="K83" s="29"/>
      <c r="L83" s="29"/>
    </row>
    <row r="84" spans="1:12" ht="15">
      <c r="A84" s="30"/>
      <c r="B84" s="43" t="s">
        <v>121</v>
      </c>
      <c r="C84" s="29"/>
      <c r="D84" s="42">
        <f>SUM(D77)</f>
        <v>4</v>
      </c>
      <c r="E84" s="42"/>
      <c r="F84" s="42">
        <f>SUM(F77)</f>
        <v>0</v>
      </c>
      <c r="G84" s="42">
        <f>SUM(G77)</f>
        <v>4</v>
      </c>
      <c r="H84" s="29">
        <f t="shared" si="3"/>
        <v>0</v>
      </c>
      <c r="I84" s="42"/>
      <c r="J84" s="42"/>
      <c r="K84" s="42"/>
      <c r="L84" s="42"/>
    </row>
    <row r="85" spans="1:2" ht="15">
      <c r="A85" s="112" t="s">
        <v>120</v>
      </c>
      <c r="B85" s="113"/>
    </row>
    <row r="86" spans="1:2" ht="15">
      <c r="A86" s="114"/>
      <c r="B86" s="115"/>
    </row>
    <row r="87" spans="1:2" ht="15">
      <c r="A87" s="114"/>
      <c r="B87" s="115"/>
    </row>
    <row r="88" spans="1:2" ht="15">
      <c r="A88" s="114"/>
      <c r="B88" s="115"/>
    </row>
    <row r="89" spans="1:2" ht="15">
      <c r="A89" s="116"/>
      <c r="B89" s="117"/>
    </row>
    <row r="91" spans="2:8" ht="15">
      <c r="B91" s="43" t="s">
        <v>122</v>
      </c>
      <c r="D91">
        <f>SUM(D5:D35,D52:D56,D64:D67,D71,D77)</f>
        <v>3223</v>
      </c>
      <c r="F91">
        <f>SUM(F5:F35,F52:F56,F64:F67,F71,F77)</f>
        <v>1403</v>
      </c>
      <c r="G91">
        <f>SUM(G5:G35,G52:G56,G64:G67,G71,G77)</f>
        <v>4626</v>
      </c>
      <c r="H91">
        <f>SUM(H5:H35,H52:H56,H64:H67,H71,H77)</f>
        <v>100</v>
      </c>
    </row>
  </sheetData>
  <sheetProtection/>
  <mergeCells count="16">
    <mergeCell ref="A81:D81"/>
    <mergeCell ref="A2:B2"/>
    <mergeCell ref="A3:D3"/>
    <mergeCell ref="A42:D42"/>
    <mergeCell ref="A45:D45"/>
    <mergeCell ref="A50:D50"/>
    <mergeCell ref="A85:B89"/>
    <mergeCell ref="C1:D1"/>
    <mergeCell ref="E1:F1"/>
    <mergeCell ref="I1:J1"/>
    <mergeCell ref="K1:L1"/>
    <mergeCell ref="A57:D57"/>
    <mergeCell ref="A62:D62"/>
    <mergeCell ref="A69:D69"/>
    <mergeCell ref="A72:D72"/>
    <mergeCell ref="A76:D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70" zoomScaleNormal="50" zoomScalePageLayoutView="70" workbookViewId="0" topLeftCell="A1">
      <selection activeCell="R61" sqref="R61"/>
    </sheetView>
  </sheetViews>
  <sheetFormatPr defaultColWidth="9.140625" defaultRowHeight="15"/>
  <cols>
    <col min="1" max="1" width="7.71093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ABAE</dc:creator>
  <cp:keywords/>
  <dc:description/>
  <cp:lastModifiedBy>Proprietário</cp:lastModifiedBy>
  <cp:lastPrinted>2020-05-10T21:08:46Z</cp:lastPrinted>
  <dcterms:created xsi:type="dcterms:W3CDTF">2017-10-20T10:39:05Z</dcterms:created>
  <dcterms:modified xsi:type="dcterms:W3CDTF">2020-05-11T11:13:07Z</dcterms:modified>
  <cp:category/>
  <cp:version/>
  <cp:contentType/>
  <cp:contentStatus/>
</cp:coreProperties>
</file>