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agrupament0pc-my.sharepoint.com/personal/asofiamartins1_agrupamentodeescolasdeparedesdecoura_pt/Documents/2020-2021/Projetos/Ecoescolas/A enviar/"/>
    </mc:Choice>
  </mc:AlternateContent>
  <xr:revisionPtr revIDLastSave="15" documentId="8_{4AF15EBC-0B5A-46C0-9ED4-5DC3485FD57D}" xr6:coauthVersionLast="47" xr6:coauthVersionMax="47" xr10:uidLastSave="{84BD5CE2-500A-4D70-BDFD-908710645A94}"/>
  <bookViews>
    <workbookView xWindow="28680" yWindow="-120" windowWidth="25440" windowHeight="15390" xr2:uid="{00000000-000D-0000-FFFF-FFFF00000000}"/>
  </bookViews>
  <sheets>
    <sheet name="Identificação Local" sheetId="1" r:id="rId1"/>
    <sheet name="Ficha Os Suspeitos Costume" sheetId="4" r:id="rId2"/>
    <sheet name="Análise" sheetId="5" r:id="rId3"/>
  </sheets>
  <definedNames>
    <definedName name="_xlnm.Print_Area" localSheetId="1">'Ficha Os Suspeitos Costume'!$A$1:$D$94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5" l="1"/>
  <c r="M31" i="5"/>
  <c r="M24" i="5"/>
  <c r="M25" i="5"/>
  <c r="D18" i="5"/>
  <c r="D13" i="5"/>
  <c r="D14" i="5"/>
  <c r="D15" i="5"/>
  <c r="D16" i="5"/>
  <c r="D12" i="5"/>
  <c r="D11" i="5"/>
  <c r="C16" i="5"/>
  <c r="B16" i="5"/>
  <c r="C15" i="5"/>
  <c r="B15" i="5"/>
  <c r="C14" i="5"/>
  <c r="B14" i="5"/>
  <c r="C13" i="5"/>
  <c r="B13" i="5"/>
  <c r="C12" i="5"/>
  <c r="B12" i="5"/>
  <c r="C11" i="5"/>
  <c r="B11" i="5"/>
  <c r="C9" i="5"/>
  <c r="C10" i="5"/>
  <c r="B9" i="5"/>
  <c r="B10" i="5"/>
  <c r="C8" i="5"/>
  <c r="B8" i="5"/>
  <c r="C7" i="5"/>
  <c r="B7" i="5"/>
  <c r="C3" i="5"/>
  <c r="C4" i="5"/>
  <c r="C5" i="5"/>
  <c r="C6" i="5"/>
  <c r="B3" i="5"/>
  <c r="B4" i="5"/>
  <c r="B5" i="5"/>
  <c r="B6" i="5"/>
  <c r="C2" i="5"/>
  <c r="B2" i="5"/>
  <c r="D94" i="4"/>
</calcChain>
</file>

<file path=xl/sharedStrings.xml><?xml version="1.0" encoding="utf-8"?>
<sst xmlns="http://schemas.openxmlformats.org/spreadsheetml/2006/main" count="158" uniqueCount="151">
  <si>
    <t>Área abrangida pela campanha:</t>
  </si>
  <si>
    <t>Identificação da equipa de recolha</t>
  </si>
  <si>
    <t>Informação adicional</t>
  </si>
  <si>
    <t>Vento</t>
  </si>
  <si>
    <t>Chuva</t>
  </si>
  <si>
    <t>Não</t>
  </si>
  <si>
    <t>Sim</t>
  </si>
  <si>
    <t>Qualquer outra informação que considere relevante</t>
  </si>
  <si>
    <t>Isqueiros</t>
  </si>
  <si>
    <t>Talheres/Tabuleiros/Palhinhas</t>
  </si>
  <si>
    <t>Caixas de pesca</t>
  </si>
  <si>
    <t>Cartuchos de munições</t>
  </si>
  <si>
    <t>Toalhetes de limpeza/fraldas/pensos</t>
  </si>
  <si>
    <t>Calçado</t>
  </si>
  <si>
    <t>Pacotes de cigarros</t>
  </si>
  <si>
    <t>Paletes</t>
  </si>
  <si>
    <t>Carvão e restos brasas de carvão</t>
  </si>
  <si>
    <t>Parafina /Cera</t>
  </si>
  <si>
    <t>Alcatrão</t>
  </si>
  <si>
    <t>Fezes</t>
  </si>
  <si>
    <t>Por favor especifique:</t>
  </si>
  <si>
    <t>ID OSPAR</t>
  </si>
  <si>
    <t>Kg</t>
  </si>
  <si>
    <t>Embalagens múltiplas – 4/6</t>
  </si>
  <si>
    <t xml:space="preserve">Sacos ou fragmentos  (p. ex. compras) </t>
  </si>
  <si>
    <t>Sacos pequenos (p.ex. sacos para congelados ou outros) ou fragmentos, película de consumo não identificável</t>
  </si>
  <si>
    <t xml:space="preserve">Garrafas e Recipientes: Bebidas  </t>
  </si>
  <si>
    <t>Garrafas e Recipientes: Limpeza</t>
  </si>
  <si>
    <t>Garrafas e Recipientes: Alimentos incl. Recipientes de “fast food”</t>
  </si>
  <si>
    <t>Garrafas e Recipientes: Cosméticos (p.ex., loções solares, champô, gel de banho, desodorizante)</t>
  </si>
  <si>
    <t>Grades/Caixotes: P. ex: Pão</t>
  </si>
  <si>
    <t>Cápsulas/Argolas de cápsulas/Tampas</t>
  </si>
  <si>
    <t>Canetas</t>
  </si>
  <si>
    <t>Sacos de batatas fritas/Guloseimas e Paus de chupa-chupa</t>
  </si>
  <si>
    <t xml:space="preserve">Brinquedos/ Artigos recreativos de praia (p.ex., pás, papagaios ou outros brinquedos e artigos de desporto tipicamente usados na praia)  </t>
  </si>
  <si>
    <t>Copo/Chávena</t>
  </si>
  <si>
    <t>Luvas (típicas de uso doméstico)</t>
  </si>
  <si>
    <t>Luvas (de uso industrial/profissional)</t>
  </si>
  <si>
    <t>Armadilhas para caranguejos/lagostas</t>
  </si>
  <si>
    <t>Armadilhas para polvos /Alcatruzes</t>
  </si>
  <si>
    <t>Redes e peças de redes &lt; 50 cm</t>
  </si>
  <si>
    <t>Cabos/Cordas (diâmetro &gt; 1 cm)</t>
  </si>
  <si>
    <t>Emaranhado de redes/cordéis</t>
  </si>
  <si>
    <t>Tubos luminosos (tubos com líquido)</t>
  </si>
  <si>
    <t>Flutuadores/ Boias</t>
  </si>
  <si>
    <t xml:space="preserve">Embalagens industriais, tiras de plástico e seus fragmentos                  </t>
  </si>
  <si>
    <t xml:space="preserve">Tiras/bandas para empacotamento e seus fragmentos </t>
  </si>
  <si>
    <t>Esponja de espuma (origem industrial, invólucros p.ex. garrafas, etc.)</t>
  </si>
  <si>
    <t>Fragmentos de plástico 0-2,5 cm</t>
  </si>
  <si>
    <t>Fragmentos de plástico &gt;2,5 cm - 50 cm</t>
  </si>
  <si>
    <t>Fragmentos de plástico &gt; 50 cm</t>
  </si>
  <si>
    <t>Outros artigos em plástico/polistireno (especificar na caixa de “outros”)</t>
  </si>
  <si>
    <t>Fragmentos de esferovite 0-2,5cm</t>
  </si>
  <si>
    <t>Fragmentos de esferovite &gt;2,5cm-50cm</t>
  </si>
  <si>
    <t>Fragmentos de esferovite &gt; 50cm</t>
  </si>
  <si>
    <t>BORRACHA</t>
  </si>
  <si>
    <t>Balões (além disso as válvulas, fitas e cordéis, etc.)</t>
  </si>
  <si>
    <t>VESTUÁRIO</t>
  </si>
  <si>
    <t>Roupa</t>
  </si>
  <si>
    <t>PAPEL &amp; CARTÃO</t>
  </si>
  <si>
    <t xml:space="preserve">Cartão </t>
  </si>
  <si>
    <t>Outras caixas de papelão/Tetrapak</t>
  </si>
  <si>
    <t>Beatas de cigarros</t>
  </si>
  <si>
    <t>Jornais &amp; revistas</t>
  </si>
  <si>
    <t>MADEIRA</t>
  </si>
  <si>
    <t>Rolha</t>
  </si>
  <si>
    <t>METAL</t>
  </si>
  <si>
    <t>Tampas de garrafas</t>
  </si>
  <si>
    <t>Latas de bebidas</t>
  </si>
  <si>
    <t>Folha metálica</t>
  </si>
  <si>
    <t>Lata de comida</t>
  </si>
  <si>
    <t>Outras peças de borracha (especificar na caixa de “outros”)</t>
  </si>
  <si>
    <t>Outros têxteis (especificar na caixa de “outros”)</t>
  </si>
  <si>
    <t>Outros artigos de papel (especificar na caixa “outros”)</t>
  </si>
  <si>
    <t>Outras madeiras &lt; 50 cm (especificar na caixa de “outros”)</t>
  </si>
  <si>
    <t>Outras peças de metal &lt; 50 cm (especificar na caixa de “outros”)</t>
  </si>
  <si>
    <t>VIDRO</t>
  </si>
  <si>
    <t>Garrafas</t>
  </si>
  <si>
    <t>Outras peças de vidro (especificar na caixa de “outros”)</t>
  </si>
  <si>
    <t>BARRO &amp; CERÂMICA</t>
  </si>
  <si>
    <t>Material de construção p.ex. azulejo, telha</t>
  </si>
  <si>
    <t>Outras peças de cerâmica/construção (especificar na caixa de “outros”)</t>
  </si>
  <si>
    <t>ARTIGOS SANITÁRIOS</t>
  </si>
  <si>
    <t>Cotonetes</t>
  </si>
  <si>
    <t>Tampões e aplicadores de tampões</t>
  </si>
  <si>
    <t>Outros artigos sanitários (especificar na caixa de “outros”)</t>
  </si>
  <si>
    <t>ARTIGOS MÉDICOS</t>
  </si>
  <si>
    <t>Recipientes/tubos</t>
  </si>
  <si>
    <t>Outros artigos médicos (mechas de algodão, ligaduras, etc.) (especificar na caixa de “outros”)</t>
  </si>
  <si>
    <t>PLÁSTICO &amp; POLISTIRENO</t>
  </si>
  <si>
    <t>ITENS</t>
  </si>
  <si>
    <t>MATERIAL</t>
  </si>
  <si>
    <t>QUANT.</t>
  </si>
  <si>
    <t>PESO</t>
  </si>
  <si>
    <t>Cabos/Cordas e Cordel (diâmetro &lt; 1 cm)</t>
  </si>
  <si>
    <t>Pellets</t>
  </si>
  <si>
    <t>FICHA DE REGISTO "OS SUSPEITOS DO COSTUME"</t>
  </si>
  <si>
    <r>
      <t xml:space="preserve">COMPRIMENTO (m): </t>
    </r>
    <r>
      <rPr>
        <b/>
        <sz val="9"/>
        <color theme="1"/>
        <rFont val="Arial Narrow"/>
        <family val="2"/>
      </rPr>
      <t>100</t>
    </r>
  </si>
  <si>
    <t>COMPRIMENTO (m):</t>
  </si>
  <si>
    <t xml:space="preserve">LARGURA (m): </t>
  </si>
  <si>
    <t>Unidades (Nº)</t>
  </si>
  <si>
    <r>
      <t>Alguma das condições atmosféricas a seguir indicadas afetou a data de realização da campanha:</t>
    </r>
    <r>
      <rPr>
        <sz val="8"/>
        <color theme="1"/>
        <rFont val="Arial Narrow"/>
        <family val="2"/>
      </rPr>
      <t xml:space="preserve">
(Marque com X, se aplicável)</t>
    </r>
  </si>
  <si>
    <r>
      <rPr>
        <b/>
        <sz val="10"/>
        <color theme="1"/>
        <rFont val="Arial Narrow"/>
        <family val="2"/>
      </rPr>
      <t>Encontrou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(Marque com X, se aplicável)</t>
    </r>
  </si>
  <si>
    <t>Nome do Local:</t>
  </si>
  <si>
    <t>Identificação do Local</t>
  </si>
  <si>
    <t>Calor</t>
  </si>
  <si>
    <t>Frio</t>
  </si>
  <si>
    <t>Escola</t>
  </si>
  <si>
    <t>Praia</t>
  </si>
  <si>
    <t>Rio</t>
  </si>
  <si>
    <t>Ribeira</t>
  </si>
  <si>
    <t>Floresta</t>
  </si>
  <si>
    <t>Ex. eventos na praia ou outros. Por favor especifique:</t>
  </si>
  <si>
    <r>
      <rPr>
        <b/>
        <sz val="10"/>
        <color theme="1"/>
        <rFont val="Arial Narrow"/>
        <family val="2"/>
      </rPr>
      <t>Localização:</t>
    </r>
    <r>
      <rPr>
        <b/>
        <sz val="8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(Marcar com X)</t>
    </r>
  </si>
  <si>
    <t xml:space="preserve">Data: </t>
  </si>
  <si>
    <t>Fosso do Forte Santiago Da Barra</t>
  </si>
  <si>
    <t>Concelho: Viana do Castelo</t>
  </si>
  <si>
    <r>
      <t>Outro (</t>
    </r>
    <r>
      <rPr>
        <u/>
        <sz val="8"/>
        <color theme="1"/>
        <rFont val="Arial Narrow"/>
        <family val="2"/>
      </rPr>
      <t>imediações da escola</t>
    </r>
    <r>
      <rPr>
        <sz val="8"/>
        <color theme="1"/>
        <rFont val="Arial Narrow"/>
        <family val="2"/>
      </rPr>
      <t>)</t>
    </r>
  </si>
  <si>
    <r>
      <t xml:space="preserve">Nome da Escola: </t>
    </r>
    <r>
      <rPr>
        <sz val="10"/>
        <color theme="1"/>
        <rFont val="Arial Narrow"/>
        <family val="2"/>
      </rPr>
      <t>Escola de Hotelaria e Turismo de Viana do Castelo</t>
    </r>
  </si>
  <si>
    <t>"OUTROS": 53 -  Tubos/mangueira; 59 - almofada; 48 - placa esponjosa</t>
  </si>
  <si>
    <t>Total da recolha</t>
  </si>
  <si>
    <r>
      <t xml:space="preserve">LARGURA (m): </t>
    </r>
    <r>
      <rPr>
        <b/>
        <sz val="10"/>
        <color theme="1"/>
        <rFont val="Arial Narrow"/>
        <family val="2"/>
      </rPr>
      <t>12</t>
    </r>
  </si>
  <si>
    <r>
      <t xml:space="preserve">Coordenadas Geográficas </t>
    </r>
    <r>
      <rPr>
        <b/>
        <sz val="8"/>
        <color theme="1"/>
        <rFont val="Arial Narrow"/>
        <family val="2"/>
      </rPr>
      <t>(N/S; E/O)</t>
    </r>
    <r>
      <rPr>
        <b/>
        <sz val="10"/>
        <color theme="1"/>
        <rFont val="Arial Narrow"/>
        <family val="2"/>
      </rPr>
      <t>: 41°41'23.5"N 8°50'20.2"W</t>
    </r>
  </si>
  <si>
    <t>Duração da campanha (horas): 2</t>
  </si>
  <si>
    <r>
      <rPr>
        <b/>
        <sz val="10"/>
        <color theme="1"/>
        <rFont val="Arial Narrow"/>
        <family val="2"/>
      </rPr>
      <t>Nº de participantes na recolha:</t>
    </r>
    <r>
      <rPr>
        <sz val="10"/>
        <color theme="1"/>
        <rFont val="Arial Narrow"/>
        <family val="2"/>
      </rPr>
      <t xml:space="preserve"> </t>
    </r>
    <r>
      <rPr>
        <b/>
        <sz val="10"/>
        <color theme="1"/>
        <rFont val="Arial Narrow"/>
        <family val="2"/>
      </rPr>
      <t>6</t>
    </r>
  </si>
  <si>
    <t>itens</t>
  </si>
  <si>
    <t>kg</t>
  </si>
  <si>
    <t>Plástico § Polistireno</t>
  </si>
  <si>
    <t>Borracha</t>
  </si>
  <si>
    <t>Vestuário</t>
  </si>
  <si>
    <t>Papel e cartão</t>
  </si>
  <si>
    <t>Metal</t>
  </si>
  <si>
    <t>vidro</t>
  </si>
  <si>
    <t>total</t>
  </si>
  <si>
    <t>Total</t>
  </si>
  <si>
    <t>Matriz Origens "Os Suspeitos do Costume"</t>
  </si>
  <si>
    <t>Origens</t>
  </si>
  <si>
    <t>Turismo, Atividades Recreativas e influência urbana</t>
  </si>
  <si>
    <t>Deposição Ilegal de lixo (fly-tipping)</t>
  </si>
  <si>
    <t>Sem - Fonte</t>
  </si>
  <si>
    <t>Pesca e aquacultura</t>
  </si>
  <si>
    <t>Navegação</t>
  </si>
  <si>
    <t>Saneamento</t>
  </si>
  <si>
    <t>Artigos médicos e relacionados</t>
  </si>
  <si>
    <t>Agricultura</t>
  </si>
  <si>
    <t>Indicador (kg)</t>
  </si>
  <si>
    <r>
      <rPr>
        <b/>
        <sz val="10"/>
        <color theme="1"/>
        <rFont val="Arial Narrow"/>
        <family val="2"/>
      </rPr>
      <t>Peso Total de lixo recolhido na campanha (Kg):</t>
    </r>
    <r>
      <rPr>
        <sz val="10"/>
        <color theme="1"/>
        <rFont val="Arial Narrow"/>
        <family val="2"/>
      </rPr>
      <t xml:space="preserve"> 50,3 kg</t>
    </r>
  </si>
  <si>
    <t>Freguesia: Monserrate</t>
  </si>
  <si>
    <r>
      <t xml:space="preserve">Data da última vez que o local foi limpo: </t>
    </r>
    <r>
      <rPr>
        <sz val="10"/>
        <color theme="1"/>
        <rFont val="Arial Narrow"/>
        <family val="2"/>
      </rPr>
      <t>16 de outubro de 2018</t>
    </r>
  </si>
  <si>
    <t>Houve alguma circunstância que tivesse influenciado a campanha (ex. vestígios de limpeza ou outros)? Não</t>
  </si>
  <si>
    <t>Houve algum acontecimento que provocou o aparecimento de tipos e/ou quantidades invulgares de lixo no local? 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</si>
</sst>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4"/>
      <color theme="0"/>
      <name val="Calibri"/>
      <family val="2"/>
      <scheme val="minor"/>
    </font>
    <font>
      <b/>
      <sz val="8"/>
      <color theme="1"/>
      <name val="Futura"/>
    </font>
    <font>
      <b/>
      <sz val="9"/>
      <color theme="1"/>
      <name val="Arial Narrow"/>
      <family val="2"/>
    </font>
    <font>
      <u/>
      <sz val="8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3" xfId="0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4" xfId="0" applyFont="1" applyBorder="1"/>
    <xf numFmtId="0" fontId="7" fillId="0" borderId="0" xfId="0" applyFont="1" applyBorder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4" xfId="0" applyFont="1" applyBorder="1" applyAlignment="1"/>
    <xf numFmtId="0" fontId="5" fillId="0" borderId="5" xfId="0" applyFont="1" applyBorder="1"/>
    <xf numFmtId="0" fontId="5" fillId="0" borderId="8" xfId="0" applyFont="1" applyBorder="1"/>
    <xf numFmtId="0" fontId="5" fillId="0" borderId="8" xfId="0" applyFont="1" applyBorder="1" applyAlignment="1"/>
    <xf numFmtId="0" fontId="5" fillId="0" borderId="6" xfId="0" applyFont="1" applyBorder="1" applyAlignment="1"/>
    <xf numFmtId="0" fontId="8" fillId="0" borderId="1" xfId="0" applyFont="1" applyBorder="1" applyAlignment="1"/>
    <xf numFmtId="0" fontId="8" fillId="0" borderId="0" xfId="0" applyFont="1" applyBorder="1" applyAlignment="1"/>
    <xf numFmtId="0" fontId="8" fillId="0" borderId="3" xfId="0" applyFont="1" applyBorder="1" applyAlignment="1"/>
    <xf numFmtId="0" fontId="9" fillId="0" borderId="3" xfId="0" applyFont="1" applyBorder="1" applyAlignment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2" xfId="0" applyFont="1" applyBorder="1" applyAlignment="1"/>
    <xf numFmtId="0" fontId="14" fillId="4" borderId="0" xfId="0" applyFont="1" applyFill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5" fillId="0" borderId="0" xfId="0" applyFont="1"/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" fillId="0" borderId="7" xfId="0" applyFont="1" applyBorder="1" applyAlignment="1">
      <alignment horizontal="right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PT" sz="2400"/>
              <a:t>Os</a:t>
            </a:r>
            <a:r>
              <a:rPr lang="pt-PT" sz="2400" baseline="0"/>
              <a:t> Suspeitos do Costume</a:t>
            </a:r>
            <a:endParaRPr lang="pt-PT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E54-4A49-96D9-09D6BA9AF6B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E54-4A49-96D9-09D6BA9AF6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E54-4A49-96D9-09D6BA9AF6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E54-4A49-96D9-09D6BA9AF6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E54-4A49-96D9-09D6BA9AF6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E54-4A49-96D9-09D6BA9AF6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Análise!$E$11:$E$16</c:f>
              <c:strCache>
                <c:ptCount val="6"/>
                <c:pt idx="0">
                  <c:v>Plástico § Polistireno</c:v>
                </c:pt>
                <c:pt idx="1">
                  <c:v>Borracha</c:v>
                </c:pt>
                <c:pt idx="2">
                  <c:v>Vestuário</c:v>
                </c:pt>
                <c:pt idx="3">
                  <c:v>Papel e cartão</c:v>
                </c:pt>
                <c:pt idx="4">
                  <c:v>Metal</c:v>
                </c:pt>
                <c:pt idx="5">
                  <c:v>vidro</c:v>
                </c:pt>
              </c:strCache>
            </c:strRef>
          </c:cat>
          <c:val>
            <c:numRef>
              <c:f>Análise!$D$11:$D$16</c:f>
              <c:numCache>
                <c:formatCode>General</c:formatCode>
                <c:ptCount val="6"/>
                <c:pt idx="0">
                  <c:v>36.9</c:v>
                </c:pt>
                <c:pt idx="1">
                  <c:v>10</c:v>
                </c:pt>
                <c:pt idx="2">
                  <c:v>0.2</c:v>
                </c:pt>
                <c:pt idx="3">
                  <c:v>1</c:v>
                </c:pt>
                <c:pt idx="4">
                  <c:v>0.2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B-4E6E-8286-534A561060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customXml" Target="../ink/ink6.xml"/><Relationship Id="rId2" Type="http://schemas.openxmlformats.org/officeDocument/2006/relationships/customXml" Target="../ink/ink1.xml"/><Relationship Id="rId1" Type="http://schemas.openxmlformats.org/officeDocument/2006/relationships/image" Target="../media/image1.png"/><Relationship Id="rId6" Type="http://schemas.openxmlformats.org/officeDocument/2006/relationships/customXml" Target="../ink/ink3.xm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customXml" Target="../ink/ink5.xml"/><Relationship Id="rId4" Type="http://schemas.openxmlformats.org/officeDocument/2006/relationships/customXml" Target="../ink/ink2.xm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454273</xdr:colOff>
      <xdr:row>10</xdr:row>
      <xdr:rowOff>49090</xdr:rowOff>
    </xdr:from>
    <xdr:to>
      <xdr:col>0</xdr:col>
      <xdr:colOff>549523</xdr:colOff>
      <xdr:row>10</xdr:row>
      <xdr:rowOff>146540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4273" y="1954090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4</xdr:col>
      <xdr:colOff>461604</xdr:colOff>
      <xdr:row>10</xdr:row>
      <xdr:rowOff>43961</xdr:rowOff>
    </xdr:from>
    <xdr:to>
      <xdr:col>4</xdr:col>
      <xdr:colOff>556854</xdr:colOff>
      <xdr:row>10</xdr:row>
      <xdr:rowOff>141411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76912" y="1948961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461605</xdr:colOff>
      <xdr:row>10</xdr:row>
      <xdr:rowOff>43964</xdr:rowOff>
    </xdr:from>
    <xdr:to>
      <xdr:col>6</xdr:col>
      <xdr:colOff>556855</xdr:colOff>
      <xdr:row>10</xdr:row>
      <xdr:rowOff>141414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934567" y="1948964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454267</xdr:colOff>
      <xdr:row>11</xdr:row>
      <xdr:rowOff>58617</xdr:rowOff>
    </xdr:from>
    <xdr:to>
      <xdr:col>0</xdr:col>
      <xdr:colOff>549517</xdr:colOff>
      <xdr:row>11</xdr:row>
      <xdr:rowOff>156067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54267" y="2154117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454273</xdr:colOff>
      <xdr:row>26</xdr:row>
      <xdr:rowOff>49090</xdr:rowOff>
    </xdr:from>
    <xdr:to>
      <xdr:col>0</xdr:col>
      <xdr:colOff>549523</xdr:colOff>
      <xdr:row>26</xdr:row>
      <xdr:rowOff>146540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54273" y="1961417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4</xdr:col>
      <xdr:colOff>461604</xdr:colOff>
      <xdr:row>26</xdr:row>
      <xdr:rowOff>43961</xdr:rowOff>
    </xdr:from>
    <xdr:to>
      <xdr:col>4</xdr:col>
      <xdr:colOff>556854</xdr:colOff>
      <xdr:row>26</xdr:row>
      <xdr:rowOff>141411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776912" y="1956288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461605</xdr:colOff>
      <xdr:row>26</xdr:row>
      <xdr:rowOff>43964</xdr:rowOff>
    </xdr:from>
    <xdr:to>
      <xdr:col>6</xdr:col>
      <xdr:colOff>556855</xdr:colOff>
      <xdr:row>26</xdr:row>
      <xdr:rowOff>141414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934567" y="1956291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205154</xdr:colOff>
      <xdr:row>30</xdr:row>
      <xdr:rowOff>36634</xdr:rowOff>
    </xdr:from>
    <xdr:to>
      <xdr:col>5</xdr:col>
      <xdr:colOff>300404</xdr:colOff>
      <xdr:row>30</xdr:row>
      <xdr:rowOff>134084</xdr:rowOff>
    </xdr:to>
    <xdr:sp macro="" textlink="">
      <xdr:nvSpPr>
        <xdr:cNvPr id="18" name="Retângul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099289" y="6095999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212481</xdr:colOff>
      <xdr:row>31</xdr:row>
      <xdr:rowOff>51288</xdr:rowOff>
    </xdr:from>
    <xdr:to>
      <xdr:col>5</xdr:col>
      <xdr:colOff>307731</xdr:colOff>
      <xdr:row>31</xdr:row>
      <xdr:rowOff>148738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872154" y="6792057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197826</xdr:colOff>
      <xdr:row>32</xdr:row>
      <xdr:rowOff>43961</xdr:rowOff>
    </xdr:from>
    <xdr:to>
      <xdr:col>5</xdr:col>
      <xdr:colOff>293076</xdr:colOff>
      <xdr:row>32</xdr:row>
      <xdr:rowOff>141411</xdr:rowOff>
    </xdr:to>
    <xdr:sp macro="" textlink="">
      <xdr:nvSpPr>
        <xdr:cNvPr id="22" name="Retângul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857499" y="6975230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205153</xdr:colOff>
      <xdr:row>33</xdr:row>
      <xdr:rowOff>51288</xdr:rowOff>
    </xdr:from>
    <xdr:to>
      <xdr:col>5</xdr:col>
      <xdr:colOff>300403</xdr:colOff>
      <xdr:row>33</xdr:row>
      <xdr:rowOff>148738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864826" y="7173057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212480</xdr:colOff>
      <xdr:row>34</xdr:row>
      <xdr:rowOff>58616</xdr:rowOff>
    </xdr:from>
    <xdr:to>
      <xdr:col>5</xdr:col>
      <xdr:colOff>307730</xdr:colOff>
      <xdr:row>34</xdr:row>
      <xdr:rowOff>156066</xdr:rowOff>
    </xdr:to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872153" y="7370885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227135</xdr:colOff>
      <xdr:row>30</xdr:row>
      <xdr:rowOff>43961</xdr:rowOff>
    </xdr:from>
    <xdr:to>
      <xdr:col>6</xdr:col>
      <xdr:colOff>322385</xdr:colOff>
      <xdr:row>30</xdr:row>
      <xdr:rowOff>141411</xdr:rowOff>
    </xdr:to>
    <xdr:sp macro="" textlink="">
      <xdr:nvSpPr>
        <xdr:cNvPr id="26" name="Retângul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700097" y="6103326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227135</xdr:colOff>
      <xdr:row>31</xdr:row>
      <xdr:rowOff>51289</xdr:rowOff>
    </xdr:from>
    <xdr:to>
      <xdr:col>6</xdr:col>
      <xdr:colOff>322385</xdr:colOff>
      <xdr:row>31</xdr:row>
      <xdr:rowOff>148739</xdr:rowOff>
    </xdr:to>
    <xdr:sp macro="" textlink="">
      <xdr:nvSpPr>
        <xdr:cNvPr id="27" name="Retângul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65635" y="6792058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234461</xdr:colOff>
      <xdr:row>32</xdr:row>
      <xdr:rowOff>51289</xdr:rowOff>
    </xdr:from>
    <xdr:to>
      <xdr:col>6</xdr:col>
      <xdr:colOff>329711</xdr:colOff>
      <xdr:row>32</xdr:row>
      <xdr:rowOff>148739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472961" y="6982558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241788</xdr:colOff>
      <xdr:row>33</xdr:row>
      <xdr:rowOff>65943</xdr:rowOff>
    </xdr:from>
    <xdr:to>
      <xdr:col>6</xdr:col>
      <xdr:colOff>337038</xdr:colOff>
      <xdr:row>33</xdr:row>
      <xdr:rowOff>163393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714750" y="6696808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234461</xdr:colOff>
      <xdr:row>34</xdr:row>
      <xdr:rowOff>58616</xdr:rowOff>
    </xdr:from>
    <xdr:to>
      <xdr:col>6</xdr:col>
      <xdr:colOff>329711</xdr:colOff>
      <xdr:row>34</xdr:row>
      <xdr:rowOff>156066</xdr:rowOff>
    </xdr:to>
    <xdr:sp macro="" textlink="">
      <xdr:nvSpPr>
        <xdr:cNvPr id="33" name="Retâ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72961" y="7370885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150350</xdr:colOff>
      <xdr:row>0</xdr:row>
      <xdr:rowOff>29724</xdr:rowOff>
    </xdr:from>
    <xdr:to>
      <xdr:col>2</xdr:col>
      <xdr:colOff>150642</xdr:colOff>
      <xdr:row>4</xdr:row>
      <xdr:rowOff>56038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50" y="29724"/>
          <a:ext cx="1187254" cy="924009"/>
        </a:xfrm>
        <a:prstGeom prst="rect">
          <a:avLst/>
        </a:prstGeom>
      </xdr:spPr>
    </xdr:pic>
    <xdr:clientData/>
  </xdr:twoCellAnchor>
  <xdr:twoCellAnchor>
    <xdr:from>
      <xdr:col>2</xdr:col>
      <xdr:colOff>212481</xdr:colOff>
      <xdr:row>26</xdr:row>
      <xdr:rowOff>65943</xdr:rowOff>
    </xdr:from>
    <xdr:to>
      <xdr:col>2</xdr:col>
      <xdr:colOff>307731</xdr:colOff>
      <xdr:row>26</xdr:row>
      <xdr:rowOff>163393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370135" y="4681905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205153</xdr:colOff>
      <xdr:row>10</xdr:row>
      <xdr:rowOff>43962</xdr:rowOff>
    </xdr:from>
    <xdr:to>
      <xdr:col>2</xdr:col>
      <xdr:colOff>315058</xdr:colOff>
      <xdr:row>10</xdr:row>
      <xdr:rowOff>161192</xdr:rowOff>
    </xdr:to>
    <xdr:sp macro="" textlink="">
      <xdr:nvSpPr>
        <xdr:cNvPr id="28" name="Retângulo 27">
          <a:extLst>
            <a:ext uri="{FF2B5EF4-FFF2-40B4-BE49-F238E27FC236}">
              <a16:creationId xmlns:a16="http://schemas.microsoft.com/office/drawing/2014/main" id="{19F793A8-74E9-47CA-BA0C-A01A3A057DE6}"/>
            </a:ext>
          </a:extLst>
        </xdr:cNvPr>
        <xdr:cNvSpPr/>
      </xdr:nvSpPr>
      <xdr:spPr>
        <a:xfrm>
          <a:off x="1362807" y="1956289"/>
          <a:ext cx="109905" cy="1172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2</xdr:col>
      <xdr:colOff>205154</xdr:colOff>
      <xdr:row>11</xdr:row>
      <xdr:rowOff>43962</xdr:rowOff>
    </xdr:from>
    <xdr:to>
      <xdr:col>2</xdr:col>
      <xdr:colOff>315059</xdr:colOff>
      <xdr:row>11</xdr:row>
      <xdr:rowOff>161192</xdr:rowOff>
    </xdr:to>
    <xdr:sp macro="" textlink="">
      <xdr:nvSpPr>
        <xdr:cNvPr id="32" name="Retângulo 31">
          <a:extLst>
            <a:ext uri="{FF2B5EF4-FFF2-40B4-BE49-F238E27FC236}">
              <a16:creationId xmlns:a16="http://schemas.microsoft.com/office/drawing/2014/main" id="{0DAB12AF-4199-4450-B165-26BCF6EED35B}"/>
            </a:ext>
          </a:extLst>
        </xdr:cNvPr>
        <xdr:cNvSpPr/>
      </xdr:nvSpPr>
      <xdr:spPr>
        <a:xfrm>
          <a:off x="1362808" y="2146789"/>
          <a:ext cx="109905" cy="1172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oneCell">
    <xdr:from>
      <xdr:col>2</xdr:col>
      <xdr:colOff>218013</xdr:colOff>
      <xdr:row>11</xdr:row>
      <xdr:rowOff>48915</xdr:rowOff>
    </xdr:from>
    <xdr:to>
      <xdr:col>2</xdr:col>
      <xdr:colOff>323073</xdr:colOff>
      <xdr:row>11</xdr:row>
      <xdr:rowOff>153570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15" name="Tinta 14">
              <a:extLst>
                <a:ext uri="{FF2B5EF4-FFF2-40B4-BE49-F238E27FC236}">
                  <a16:creationId xmlns:a16="http://schemas.microsoft.com/office/drawing/2014/main" id="{723CB952-B654-4637-9088-111F8F0C3D2B}"/>
                </a:ext>
              </a:extLst>
            </xdr14:cNvPr>
            <xdr14:cNvContentPartPr/>
          </xdr14:nvContentPartPr>
          <xdr14:nvPr macro=""/>
          <xdr14:xfrm>
            <a:off x="1404975" y="2239665"/>
            <a:ext cx="112680" cy="104655"/>
          </xdr14:xfrm>
        </xdr:contentPart>
      </mc:Choice>
      <mc:Fallback xmlns="">
        <xdr:pic>
          <xdr:nvPicPr>
            <xdr:cNvPr id="15" name="Tinta 14">
              <a:extLst>
                <a:ext uri="{FF2B5EF4-FFF2-40B4-BE49-F238E27FC236}">
                  <a16:creationId xmlns:a16="http://schemas.microsoft.com/office/drawing/2014/main" id="{723CB952-B654-4637-9088-111F8F0C3D2B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400655" y="2235422"/>
              <a:ext cx="121320" cy="11314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246554</xdr:colOff>
      <xdr:row>30</xdr:row>
      <xdr:rowOff>28697</xdr:rowOff>
    </xdr:from>
    <xdr:to>
      <xdr:col>6</xdr:col>
      <xdr:colOff>323744</xdr:colOff>
      <xdr:row>30</xdr:row>
      <xdr:rowOff>150122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9" name="Tinta 8">
              <a:extLst>
                <a:ext uri="{FF2B5EF4-FFF2-40B4-BE49-F238E27FC236}">
                  <a16:creationId xmlns:a16="http://schemas.microsoft.com/office/drawing/2014/main" id="{51B20B2A-A1F1-4DB8-B404-430BAECF258E}"/>
                </a:ext>
              </a:extLst>
            </xdr14:cNvPr>
            <xdr14:cNvContentPartPr/>
          </xdr14:nvContentPartPr>
          <xdr14:nvPr macro=""/>
          <xdr14:xfrm>
            <a:off x="3565650" y="5963505"/>
            <a:ext cx="81000" cy="121425"/>
          </xdr14:xfrm>
        </xdr:contentPart>
      </mc:Choice>
      <mc:Fallback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51B20B2A-A1F1-4DB8-B404-430BAECF258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556650" y="5954362"/>
              <a:ext cx="98640" cy="139346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245414</xdr:colOff>
      <xdr:row>31</xdr:row>
      <xdr:rowOff>58392</xdr:rowOff>
    </xdr:from>
    <xdr:to>
      <xdr:col>6</xdr:col>
      <xdr:colOff>327044</xdr:colOff>
      <xdr:row>31</xdr:row>
      <xdr:rowOff>155082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16" name="Tinta 15">
              <a:extLst>
                <a:ext uri="{FF2B5EF4-FFF2-40B4-BE49-F238E27FC236}">
                  <a16:creationId xmlns:a16="http://schemas.microsoft.com/office/drawing/2014/main" id="{39433025-4E7D-408E-AADC-A0C5DA2424FD}"/>
                </a:ext>
              </a:extLst>
            </xdr14:cNvPr>
            <xdr14:cNvContentPartPr/>
          </xdr14:nvContentPartPr>
          <xdr14:nvPr macro=""/>
          <xdr14:xfrm>
            <a:off x="3564510" y="6205680"/>
            <a:ext cx="77820" cy="96690"/>
          </xdr14:xfrm>
        </xdr:contentPart>
      </mc:Choice>
      <mc:Fallback>
        <xdr:pic>
          <xdr:nvPicPr>
            <xdr:cNvPr id="16" name="Tinta 15">
              <a:extLst>
                <a:ext uri="{FF2B5EF4-FFF2-40B4-BE49-F238E27FC236}">
                  <a16:creationId xmlns:a16="http://schemas.microsoft.com/office/drawing/2014/main" id="{39433025-4E7D-408E-AADC-A0C5DA2424FD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554584" y="6196311"/>
              <a:ext cx="97275" cy="11505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244694</xdr:colOff>
      <xdr:row>32</xdr:row>
      <xdr:rowOff>56151</xdr:rowOff>
    </xdr:from>
    <xdr:to>
      <xdr:col>6</xdr:col>
      <xdr:colOff>302144</xdr:colOff>
      <xdr:row>32</xdr:row>
      <xdr:rowOff>132981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20" name="Tinta 19">
              <a:extLst>
                <a:ext uri="{FF2B5EF4-FFF2-40B4-BE49-F238E27FC236}">
                  <a16:creationId xmlns:a16="http://schemas.microsoft.com/office/drawing/2014/main" id="{06B7AADA-30FB-490F-A1E3-DFC3ABF09739}"/>
                </a:ext>
              </a:extLst>
            </xdr14:cNvPr>
            <xdr14:cNvContentPartPr/>
          </xdr14:nvContentPartPr>
          <xdr14:nvPr macro=""/>
          <xdr14:xfrm>
            <a:off x="3563790" y="6415920"/>
            <a:ext cx="57450" cy="80640"/>
          </xdr14:xfrm>
        </xdr:contentPart>
      </mc:Choice>
      <mc:Fallback>
        <xdr:pic>
          <xdr:nvPicPr>
            <xdr:cNvPr id="20" name="Tinta 19">
              <a:extLst>
                <a:ext uri="{FF2B5EF4-FFF2-40B4-BE49-F238E27FC236}">
                  <a16:creationId xmlns:a16="http://schemas.microsoft.com/office/drawing/2014/main" id="{06B7AADA-30FB-490F-A1E3-DFC3ABF09739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3554474" y="6406920"/>
              <a:ext cx="76471" cy="98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222320</xdr:colOff>
      <xdr:row>33</xdr:row>
      <xdr:rowOff>54270</xdr:rowOff>
    </xdr:from>
    <xdr:to>
      <xdr:col>5</xdr:col>
      <xdr:colOff>303065</xdr:colOff>
      <xdr:row>33</xdr:row>
      <xdr:rowOff>132840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">
          <xdr14:nvContentPartPr>
            <xdr14:cNvPr id="35" name="Tinta 34">
              <a:extLst>
                <a:ext uri="{FF2B5EF4-FFF2-40B4-BE49-F238E27FC236}">
                  <a16:creationId xmlns:a16="http://schemas.microsoft.com/office/drawing/2014/main" id="{99756130-BFC1-4A33-A0B2-1A05FBF0AD49}"/>
                </a:ext>
              </a:extLst>
            </xdr14:cNvPr>
            <xdr14:cNvContentPartPr/>
          </xdr14:nvContentPartPr>
          <xdr14:nvPr macro=""/>
          <xdr14:xfrm>
            <a:off x="2947935" y="6626520"/>
            <a:ext cx="80745" cy="91905"/>
          </xdr14:xfrm>
        </xdr:contentPart>
      </mc:Choice>
      <mc:Fallback>
        <xdr:pic>
          <xdr:nvPicPr>
            <xdr:cNvPr id="35" name="Tinta 34">
              <a:extLst>
                <a:ext uri="{FF2B5EF4-FFF2-40B4-BE49-F238E27FC236}">
                  <a16:creationId xmlns:a16="http://schemas.microsoft.com/office/drawing/2014/main" id="{99756130-BFC1-4A33-A0B2-1A05FBF0AD49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2938842" y="6617329"/>
              <a:ext cx="98567" cy="10991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253799</xdr:colOff>
      <xdr:row>34</xdr:row>
      <xdr:rowOff>47664</xdr:rowOff>
    </xdr:from>
    <xdr:to>
      <xdr:col>6</xdr:col>
      <xdr:colOff>321224</xdr:colOff>
      <xdr:row>34</xdr:row>
      <xdr:rowOff>172239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">
          <xdr14:nvContentPartPr>
            <xdr14:cNvPr id="38" name="Tinta 37">
              <a:extLst>
                <a:ext uri="{FF2B5EF4-FFF2-40B4-BE49-F238E27FC236}">
                  <a16:creationId xmlns:a16="http://schemas.microsoft.com/office/drawing/2014/main" id="{4D335F9F-EA10-43F6-872A-36EBCD563E0E}"/>
                </a:ext>
              </a:extLst>
            </xdr14:cNvPr>
            <xdr14:cNvContentPartPr/>
          </xdr14:nvContentPartPr>
          <xdr14:nvPr macro=""/>
          <xdr14:xfrm>
            <a:off x="3572895" y="6832395"/>
            <a:ext cx="71235" cy="111240"/>
          </xdr14:xfrm>
        </xdr:contentPart>
      </mc:Choice>
      <mc:Fallback>
        <xdr:pic>
          <xdr:nvPicPr>
            <xdr:cNvPr id="38" name="Tinta 37">
              <a:extLst>
                <a:ext uri="{FF2B5EF4-FFF2-40B4-BE49-F238E27FC236}">
                  <a16:creationId xmlns:a16="http://schemas.microsoft.com/office/drawing/2014/main" id="{4D335F9F-EA10-43F6-872A-36EBCD563E0E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3563753" y="6823063"/>
              <a:ext cx="89901" cy="129531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744855</xdr:colOff>
      <xdr:row>19</xdr:row>
      <xdr:rowOff>150496</xdr:rowOff>
    </xdr:from>
    <xdr:to>
      <xdr:col>7</xdr:col>
      <xdr:colOff>114300</xdr:colOff>
      <xdr:row>46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6E370F-59B5-4202-AD02-0C2FCBD17F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09T09:38:41.07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232 9 564,'0'0'4133,"10"0"-3429,-7-3 2496,-5-2 2892,-3 15-5760,-5 11-10,-123 155 1620,73-92-1509,59-80-2689,5-12-6093,-3 5 4788</inkml:trace>
  <inkml:trace contextRef="#ctx0" brushRef="#br0" timeOffset="986.39">14 29 280,'-11'-13'6842,"8"11"-5248,6 3-1350,29 16 890,-1 1-1,-1 2 0,36 30 1,-52-39-957,0-1 1,1-1-1,1 0 1,23 10-1,8 16 799,-47-34-1036,0-1-1,0 0 1,0 0-1,0 0 1,0 0-1,1 0 1,-1 0 0,0 0-1,0 0 1,0 0-1,0 0 1,1 0-1,-1 0 1,0 0-1,0 0 1,0 0-1,0 0 1,0 0-1,1-1 1,-1 1-1,0 0 1,0 0-1,0 0 1,0 0-1,0 0 1,1 0-1,-1 0 1,0 0-1,0-1 1,0 1-1,0 0 1,0 0-1,0 0 1,0 0-1,0 0 1,0 0-1,1-1 1,-1 1-1,0 0 1,0 0-1,0 0 1,0 0-1,0-1 1,0 1-1,0 0 1,0 0-1,0 0 1,0 0-1,0-1 1,0 1-1,0 0 1,0 0 0,0 0-1,-1 0 1,1 0-1,0-1 1,0 1-1,0 0 1,0 0-1,-4-6-5434,1 4 2378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11T08:28:06.05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174 0 108,'0'0'308,"43"7"7244,-45 2-7279,0 0 1,0 0-1,-1-1 0,-1 1 0,0-1 1,-5 11-1,-1 1-50,-11 22 426,-1-1-1,-37 51 1,47-73-470,10-14-210,0-1-1,0 0 0,-1-1 0,0 1 1,1 0-1,-1-1 0,0 1 0,-6 4 1,9-8 247</inkml:trace>
  <inkml:trace contextRef="#ctx0" brushRef="#br0" timeOffset="701.48">7 140 504,'-7'-9'8610,"22"16"-8488,-1 1-1,1 1 0,-2 0 1,0 1-1,0 0 0,21 22 1,-21-19 44,4 1 28,-4-2-40,0 0 0,-1 0 0,16 21 0,-28-32-151,0-1 0,0 0 0,0 1 0,0-1 1,1 1-1,-1-1 0,0 0 0,0 1 0,1-1 1,-1 1-1,0-1 0,1 0 0,-1 1 0,0-1 1,1 0-1,-1 0 0,1 1 0,-1-1 0,0 0 1,1 0-1,-1 0 0,1 1 0,-1-1 0,1 0 1,-1 0-1,1 0 0,-1 0 0,1 0 0,-1 0 0,1 0 1,-1-1-171,0 1-1,0 0 1,0-1 0,0 1 0,0-1 0,0 1 0,0-1 0,0 1-1,0-1 1,0 1 0,0 0 0,-1-1 0,1 1 0,0-1 0,0 1-1,0 0 1,-1-1 0,1 1 0,0-1 0,-1 1 0,1 0 0,0-1-1,0 1 1,-1 0 0,1 0 0,-1-1 0,1 1 0,0 0-1,-1 0 1,0-1 0,-1 0-1786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11T08:28:08.58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188 0 304,'0'0'7613,"0"0"-7595,0 0 0,1 0 0,-1 0 1,0 0-1,0 0 0,1 0 0,-1 0 1,0 0-1,0 0 0,0 0 0,1 0 1,-1 0-1,0 0 0,0 1 0,1-1 1,-1 0-1,0 0 0,0 0 0,0 0 1,0 0-1,1 0 0,-1 1 0,0-1 1,0 0-1,0 0 0,0 0 0,0 1 1,1-1-1,-1 0 0,0 0 0,0 0 1,0 1-1,0-1 0,0 0 0,0 0 1,0 0-1,0 1 0,0-1 0,0 0 1,0 0-1,0 1 0,0-1 0,-27 46 968,-3-2 0,-35 42-1,42-58-435,19-22-432,0 0-134,-1 0 1,0 0 0,0 0 0,-1-1 0,-7 7-1,13-12-320,-6-10-4965,5 6 3100</inkml:trace>
  <inkml:trace contextRef="#ctx0" brushRef="#br0" timeOffset="547.4">5 7 396,'15'23'7253,"20"16"-5714,42 38-1651,-61-61 242,-12-11-101,0-1-1,1 1 0,-1-1 0,1 0 0,-1-1 0,1 1 0,11 5 0,-16-9-124,0-12-4534,0 9 3061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11T08:28:10.67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148 0 276,'0'0'6269,"0"22"-5224,-85 96 1175,38-50-1306,44-62-1511,-4 4-2208,7-11 2769,0 1 1,0 0-1,0 0 0,0 0 1,1 0-1,-1 0 1,0 0-1,0 0 1,0 0-1,0-1 1,0 1-1,0 0 0,0 0 1,0 0-1,0 0 1,0 0-1,0 0 1,0-1-1,0 1 1,0 0-1,0 0 0,0 0 1,0 0-1,0 0 1,0-1-1,0 1 1,0 0-1,0 0 1,0 0-1,0 0 0,0 0 1,0 0-1,0-1 1,0 1-1,0 0 1,0 0-1,0 0 1,-1 0-1,1 0 0,0 0 1,0 0-1,0 0 1,0-1-1,0 1 1,0 0-1,0 0 1,-1 0-1,1 0 1,0 0-1,0 0 0,0 0 1,0 0-1,0 0 1,0 0-1,-1 0 1,1 0-1,0 0 1,0 0-1,0 0 0,0 0 1,0 0-1,-1 0 1,1 0-1,0 0 1,0 0-1,0 0 1,0 0-1,-1 0 0,1-2-1588</inkml:trace>
  <inkml:trace contextRef="#ctx0" brushRef="#br0" timeOffset="544.72">2 16 216,'0'0'94,"0"0"0,0 0 0,0-1 0,0 1 0,0 0 1,-1 0-1,1 0 0,0-1 0,0 1 0,0 0 0,0 0 0,0 0 0,0-1 0,0 1 0,0 0 0,0 0 1,0-1-1,0 1 0,0 0 0,0 0 0,0 0 0,0-1 0,0 1 0,0 0 0,0 0 0,0-1 0,0 1 0,0 0 1,0 0-1,0 0 0,0-1 0,1 1 0,-1 0 0,0 0 0,0 0 0,0 0 0,0-1 0,1 1 0,-1 0 1,0 0-1,0 0 0,0 0 0,0 0 0,1-1 0,-1 1 0,0 0 0,0 0 0,0 0 0,1 0 0,-1 0 1,0 0-1,0 0 0,1 0 0,-1 0 0,0 0 0,0 0 0,1 0 0,9 14 1113,-3-4-920,34 47 647,34 62 0,-75-119-991,0 0-1,0 0 1,0 0 0,0 0 0,0-1-1,0 1 1,0 0 0,0 0 0,0 0 0,0 0-1,1-1 1,-1 1 0,0 0 0,0 0-1,0 0 1,0 0 0,0 0 0,0-1-1,0 1 1,0 0 0,0 0 0,0 0 0,1 0-1,-1 0 1,0 0 0,0 0 0,0 0-1,0-1 1,0 1 0,0 0 0,1 0 0,-1 0-1,0 0 1,0 0 0,0 0 0,0 0-1,1 0 1,-1 0 0,0 0 0,0 0-1,0 0 1,0 0 0,0 0 0,1 0 0,-1 0-1,0 0 1,0 0 0,0 0 0,0 0-1,1 0 1,-1 0 0,0 1 0,0-1-1,0 0 1,0 0 0,0 0 0,0 0 0,1 0-1,-1 0 1,0 0 0,0 1 0,0-1-1,0 0 1,0 0 0,0 0 0,0 0-1,1-3-1678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11T08:28:13.35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221 0 232,'0'0'4422,"-32"12"-3356,6 21 201,-33 54 1,28-39-532,19-27-440,10-16-298,0 0 0,-1 0 0,0-1 0,0 1 0,0-1 0,0 1 0,-1-1 0,-7 7 0,10-11-91,1 0 0,0 0-1,0 0 1,0 0 0,-1 0 0,1 0 0,0-1 0,0 1 0,0 0 0,-1 0 0,1 0-1,0 0 1,0 0 0,0 0 0,0 0 0,0-1 0,-1 1 0,1 0 0,0 0-1,0 0 1,0 0 0,0-1 0,0 1 0,0 0 0,-1 0 0,1 0 0,0 0-1,0-1 1,0 1 0,0 0 0,0 0 0,0-1 0,0 1 0,0 0 0,0 0 0,0 0-1,0-1 1,0 1 0,0 0 0,0 0 0,0 0 0,0-1 0,1 1 0,-1 0-1,0 0 1,0 0 0,0 0 0,0-1 0,0 1 0,0 0 0,0 0 0,1 0 0,-1-1-1,2-3-1322</inkml:trace>
  <inkml:trace contextRef="#ctx0" brushRef="#br0" timeOffset="557.92">5 0 28,'0'1'174,"-1"0"1,1 0-1,-1 0 1,1 0-1,-1 0 0,1-1 1,-1 1-1,1 0 0,0 0 1,0 0-1,-1 0 1,1 0-1,0 0 0,0 0 1,0 1-1,0-1 0,0 0 1,0 0-1,1 0 1,-1 0-1,0 0 0,0 0 1,1 0-1,-1-1 1,1 1-1,-1 0 0,1 0 1,-1 0-1,1 0 0,-1 0 1,1-1-1,0 1 1,0 0-1,-1 0 0,1-1 1,1 2-1,40 40 16,-18-19 321,64 60 159,-35-38-311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11T08:28:17.45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166 58 40,'0'0'9688,"-3"15"-9542,-6-1-73,0 0 0,-1 0 0,-20 22 0,16-22-38,1 2 0,-15 23 1,19-23 10,4-6-79,-1 1 0,0-1 0,-1 0-1,-9 10 1,20-39-5163,-2 15 3544</inkml:trace>
  <inkml:trace contextRef="#ctx0" brushRef="#br0" timeOffset="516.72">30 4 332,'-3'-3'5459,"19"11"-4074,4 12-1136,-1 1-1,-1 0 1,-1 2 0,-1 0-1,-1 0 1,14 30 0,-24-43-143,-1-2-342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F907E-B0F8-4E10-B4B1-DAA8D7DDDED7}" name="Tabela1" displayName="Tabela1" ref="L23:M31" totalsRowShown="0" headerRowDxfId="3" dataDxfId="2">
  <autoFilter ref="L23:M31" xr:uid="{287F907E-B0F8-4E10-B4B1-DAA8D7DDDED7}"/>
  <tableColumns count="2">
    <tableColumn id="1" xr3:uid="{87983585-8B2C-4BA7-B148-59DF97BD8559}" name="Origens" dataDxfId="1"/>
    <tableColumn id="2" xr3:uid="{315C4630-158B-4C3E-819F-9DB4C1F81CD4}" name="Indicador (kg)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topLeftCell="A25" zoomScale="130" zoomScaleNormal="130" workbookViewId="0">
      <selection activeCell="E46" sqref="E46"/>
    </sheetView>
  </sheetViews>
  <sheetFormatPr defaultColWidth="9.109375" defaultRowHeight="16.2"/>
  <cols>
    <col min="1" max="2" width="8.6640625" style="1" customWidth="1"/>
    <col min="3" max="3" width="5.109375" style="1" customWidth="1"/>
    <col min="4" max="9" width="8.6640625" style="1" customWidth="1"/>
    <col min="10" max="10" width="3.44140625" style="1" customWidth="1"/>
    <col min="11" max="16384" width="9.109375" style="1"/>
  </cols>
  <sheetData>
    <row r="1" spans="1:20" ht="18.75" customHeight="1" thickTop="1">
      <c r="A1" s="106"/>
      <c r="B1" s="107"/>
      <c r="C1" s="108"/>
      <c r="D1" s="96" t="s">
        <v>96</v>
      </c>
      <c r="E1" s="96"/>
      <c r="F1" s="96"/>
      <c r="G1" s="96"/>
      <c r="H1" s="96"/>
      <c r="I1" s="96"/>
      <c r="J1" s="97"/>
    </row>
    <row r="2" spans="1:20" ht="18.75" customHeight="1" thickBot="1">
      <c r="A2" s="106"/>
      <c r="B2" s="107"/>
      <c r="C2" s="108"/>
      <c r="D2" s="98"/>
      <c r="E2" s="98"/>
      <c r="F2" s="98"/>
      <c r="G2" s="98"/>
      <c r="H2" s="98"/>
      <c r="I2" s="98"/>
      <c r="J2" s="99"/>
    </row>
    <row r="3" spans="1:20" ht="16.5" customHeight="1" thickTop="1">
      <c r="A3" s="106"/>
      <c r="B3" s="107"/>
      <c r="C3" s="108"/>
      <c r="D3" s="102" t="s">
        <v>114</v>
      </c>
      <c r="E3" s="103"/>
      <c r="F3" s="74" t="s">
        <v>103</v>
      </c>
      <c r="G3" s="74"/>
      <c r="H3" s="74"/>
      <c r="I3" s="74"/>
      <c r="J3" s="75"/>
    </row>
    <row r="4" spans="1:20" ht="15.75" customHeight="1">
      <c r="A4" s="106"/>
      <c r="B4" s="107"/>
      <c r="C4" s="108"/>
      <c r="D4" s="115">
        <v>44356</v>
      </c>
      <c r="E4" s="116"/>
      <c r="F4" s="112" t="s">
        <v>115</v>
      </c>
      <c r="G4" s="113"/>
      <c r="H4" s="113"/>
      <c r="I4" s="113"/>
      <c r="J4" s="114"/>
    </row>
    <row r="5" spans="1:20" ht="12.75" customHeight="1" thickBot="1">
      <c r="A5" s="109"/>
      <c r="B5" s="110"/>
      <c r="C5" s="111"/>
      <c r="D5" s="104"/>
      <c r="E5" s="105"/>
      <c r="F5" s="100"/>
      <c r="G5" s="100"/>
      <c r="H5" s="100"/>
      <c r="I5" s="100"/>
      <c r="J5" s="101"/>
    </row>
    <row r="6" spans="1:20" ht="6" customHeight="1" thickTop="1" thickBot="1"/>
    <row r="7" spans="1:20" ht="16.8" thickTop="1">
      <c r="A7" s="64" t="s">
        <v>104</v>
      </c>
      <c r="B7" s="65"/>
      <c r="C7" s="65"/>
      <c r="D7" s="65"/>
      <c r="E7" s="65"/>
      <c r="F7" s="65"/>
      <c r="G7" s="65"/>
      <c r="H7" s="65"/>
      <c r="I7" s="65"/>
      <c r="J7" s="66"/>
      <c r="S7" s="95"/>
      <c r="T7" s="95"/>
    </row>
    <row r="8" spans="1:20">
      <c r="A8" s="51" t="s">
        <v>116</v>
      </c>
      <c r="B8" s="52"/>
      <c r="C8" s="52"/>
      <c r="D8" s="52"/>
      <c r="E8" s="53"/>
      <c r="F8" s="57" t="s">
        <v>147</v>
      </c>
      <c r="G8" s="52"/>
      <c r="H8" s="52"/>
      <c r="I8" s="52"/>
      <c r="J8" s="53"/>
      <c r="S8" s="95"/>
      <c r="T8" s="95"/>
    </row>
    <row r="9" spans="1:20" ht="16.8" thickBot="1">
      <c r="A9" s="54"/>
      <c r="B9" s="55"/>
      <c r="C9" s="55"/>
      <c r="D9" s="55"/>
      <c r="E9" s="56"/>
      <c r="F9" s="55"/>
      <c r="G9" s="55"/>
      <c r="H9" s="55"/>
      <c r="I9" s="55"/>
      <c r="J9" s="56"/>
      <c r="S9" s="95"/>
      <c r="T9" s="95"/>
    </row>
    <row r="10" spans="1:20" ht="16.8" thickTop="1">
      <c r="A10" s="13" t="s">
        <v>113</v>
      </c>
      <c r="B10" s="15"/>
      <c r="C10" s="15"/>
      <c r="D10" s="15"/>
      <c r="E10" s="15"/>
      <c r="F10" s="15"/>
      <c r="G10" s="15"/>
      <c r="H10" s="15"/>
      <c r="I10" s="15"/>
      <c r="J10" s="16"/>
      <c r="S10" s="95"/>
      <c r="T10" s="95"/>
    </row>
    <row r="11" spans="1:20">
      <c r="A11" s="13"/>
      <c r="B11" s="14" t="s">
        <v>107</v>
      </c>
      <c r="C11" s="15"/>
      <c r="D11" s="14" t="s">
        <v>108</v>
      </c>
      <c r="E11" s="15"/>
      <c r="F11" s="14" t="s">
        <v>109</v>
      </c>
      <c r="G11" s="15"/>
      <c r="H11" s="14" t="s">
        <v>110</v>
      </c>
      <c r="I11" s="15"/>
      <c r="J11" s="16"/>
      <c r="S11" s="95"/>
      <c r="T11" s="95"/>
    </row>
    <row r="12" spans="1:20" ht="16.8" thickBot="1">
      <c r="A12" s="13"/>
      <c r="B12" s="14" t="s">
        <v>111</v>
      </c>
      <c r="C12" s="15"/>
      <c r="D12" s="14" t="s">
        <v>117</v>
      </c>
      <c r="E12" s="15"/>
      <c r="F12" s="15"/>
      <c r="G12" s="15"/>
      <c r="H12" s="15"/>
      <c r="I12" s="15"/>
      <c r="J12" s="16"/>
    </row>
    <row r="13" spans="1:20" ht="16.5" customHeight="1" thickTop="1">
      <c r="A13" s="73" t="s">
        <v>0</v>
      </c>
      <c r="B13" s="74"/>
      <c r="C13" s="74"/>
      <c r="D13" s="74"/>
      <c r="E13" s="74"/>
      <c r="F13" s="74"/>
      <c r="G13" s="74"/>
      <c r="H13" s="74"/>
      <c r="I13" s="74"/>
      <c r="J13" s="75"/>
    </row>
    <row r="14" spans="1:20">
      <c r="A14" s="70" t="s">
        <v>97</v>
      </c>
      <c r="B14" s="71"/>
      <c r="C14" s="71"/>
      <c r="D14" s="71"/>
      <c r="E14" s="72"/>
      <c r="F14" s="71" t="s">
        <v>98</v>
      </c>
      <c r="G14" s="71"/>
      <c r="H14" s="71"/>
      <c r="I14" s="71"/>
      <c r="J14" s="72"/>
    </row>
    <row r="15" spans="1:20" ht="16.8" thickBot="1">
      <c r="A15" s="46" t="s">
        <v>121</v>
      </c>
      <c r="B15" s="47"/>
      <c r="C15" s="47"/>
      <c r="D15" s="47"/>
      <c r="E15" s="48"/>
      <c r="F15" s="49" t="s">
        <v>99</v>
      </c>
      <c r="G15" s="49"/>
      <c r="H15" s="49"/>
      <c r="I15" s="49"/>
      <c r="J15" s="50"/>
    </row>
    <row r="16" spans="1:20" ht="16.8" thickTop="1">
      <c r="A16" s="76" t="s">
        <v>122</v>
      </c>
      <c r="B16" s="77"/>
      <c r="C16" s="77"/>
      <c r="D16" s="77"/>
      <c r="E16" s="77"/>
      <c r="F16" s="77"/>
      <c r="G16" s="77"/>
      <c r="H16" s="77"/>
      <c r="I16" s="77"/>
      <c r="J16" s="78"/>
    </row>
    <row r="17" spans="1:18" ht="16.8" thickBot="1">
      <c r="A17" s="79"/>
      <c r="B17" s="80"/>
      <c r="C17" s="80"/>
      <c r="D17" s="80"/>
      <c r="E17" s="80"/>
      <c r="F17" s="80"/>
      <c r="G17" s="80"/>
      <c r="H17" s="80"/>
      <c r="I17" s="80"/>
      <c r="J17" s="81"/>
    </row>
    <row r="18" spans="1:18" ht="4.5" customHeight="1" thickTop="1" thickBot="1">
      <c r="A18" s="3"/>
      <c r="B18" s="2"/>
      <c r="C18" s="2"/>
      <c r="D18" s="2"/>
      <c r="E18" s="2"/>
      <c r="F18" s="2"/>
      <c r="G18" s="2"/>
      <c r="H18" s="2"/>
      <c r="I18" s="2"/>
      <c r="J18" s="4"/>
    </row>
    <row r="19" spans="1:18" ht="16.8" thickTop="1">
      <c r="A19" s="64" t="s">
        <v>1</v>
      </c>
      <c r="B19" s="65"/>
      <c r="C19" s="65"/>
      <c r="D19" s="65"/>
      <c r="E19" s="65"/>
      <c r="F19" s="65"/>
      <c r="G19" s="65"/>
      <c r="H19" s="65"/>
      <c r="I19" s="65"/>
      <c r="J19" s="66"/>
    </row>
    <row r="20" spans="1:18" ht="15.75" customHeight="1">
      <c r="A20" s="58" t="s">
        <v>118</v>
      </c>
      <c r="B20" s="59"/>
      <c r="C20" s="59"/>
      <c r="D20" s="59"/>
      <c r="E20" s="60"/>
      <c r="F20" s="67" t="s">
        <v>124</v>
      </c>
      <c r="G20" s="68"/>
      <c r="H20" s="68"/>
      <c r="I20" s="68"/>
      <c r="J20" s="69"/>
      <c r="R20"/>
    </row>
    <row r="21" spans="1:18" ht="16.5" customHeight="1" thickBot="1">
      <c r="A21" s="61"/>
      <c r="B21" s="62"/>
      <c r="C21" s="62"/>
      <c r="D21" s="62"/>
      <c r="E21" s="63"/>
      <c r="F21" s="85" t="s">
        <v>123</v>
      </c>
      <c r="G21" s="47"/>
      <c r="H21" s="47"/>
      <c r="I21" s="47"/>
      <c r="J21" s="48"/>
    </row>
    <row r="22" spans="1:18" ht="6.75" customHeight="1" thickTop="1" thickBot="1"/>
    <row r="23" spans="1:18" ht="16.8" thickTop="1">
      <c r="A23" s="64" t="s">
        <v>2</v>
      </c>
      <c r="B23" s="65"/>
      <c r="C23" s="65"/>
      <c r="D23" s="65"/>
      <c r="E23" s="65"/>
      <c r="F23" s="65"/>
      <c r="G23" s="65"/>
      <c r="H23" s="65"/>
      <c r="I23" s="65"/>
      <c r="J23" s="66"/>
    </row>
    <row r="24" spans="1:18">
      <c r="A24" s="92" t="s">
        <v>148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8">
      <c r="A25" s="86" t="s">
        <v>101</v>
      </c>
      <c r="B25" s="68"/>
      <c r="C25" s="68"/>
      <c r="D25" s="68"/>
      <c r="E25" s="68"/>
      <c r="F25" s="68"/>
      <c r="G25" s="68"/>
      <c r="H25" s="68"/>
      <c r="I25" s="68"/>
      <c r="J25" s="69"/>
    </row>
    <row r="26" spans="1:18">
      <c r="A26" s="87"/>
      <c r="B26" s="88"/>
      <c r="C26" s="88"/>
      <c r="D26" s="88"/>
      <c r="E26" s="88"/>
      <c r="F26" s="88"/>
      <c r="G26" s="88"/>
      <c r="H26" s="88"/>
      <c r="I26" s="88"/>
      <c r="J26" s="89"/>
    </row>
    <row r="27" spans="1:18">
      <c r="A27" s="13"/>
      <c r="B27" s="14" t="s">
        <v>3</v>
      </c>
      <c r="C27" s="15"/>
      <c r="D27" s="14" t="s">
        <v>4</v>
      </c>
      <c r="E27" s="15"/>
      <c r="F27" s="14" t="s">
        <v>105</v>
      </c>
      <c r="G27" s="15"/>
      <c r="H27" s="14" t="s">
        <v>106</v>
      </c>
      <c r="I27" s="15"/>
      <c r="J27" s="16"/>
    </row>
    <row r="28" spans="1:18">
      <c r="A28" s="13"/>
      <c r="B28" s="17"/>
      <c r="C28" s="15"/>
      <c r="D28" s="14"/>
      <c r="E28" s="15"/>
      <c r="F28" s="15"/>
      <c r="G28" s="15"/>
      <c r="H28" s="15"/>
      <c r="I28" s="15"/>
      <c r="J28" s="16"/>
    </row>
    <row r="29" spans="1:18">
      <c r="A29" s="18" t="s">
        <v>102</v>
      </c>
      <c r="B29" s="19"/>
      <c r="C29" s="32"/>
      <c r="D29" s="32"/>
      <c r="E29" s="32"/>
      <c r="F29" s="32"/>
      <c r="G29" s="32"/>
      <c r="H29" s="32"/>
      <c r="I29" s="32"/>
      <c r="J29" s="20"/>
    </row>
    <row r="30" spans="1:18">
      <c r="A30" s="18"/>
      <c r="B30" s="19"/>
      <c r="C30" s="32"/>
      <c r="D30" s="32"/>
      <c r="E30" s="32"/>
      <c r="F30" s="33" t="s">
        <v>6</v>
      </c>
      <c r="G30" s="33" t="s">
        <v>5</v>
      </c>
      <c r="H30" s="32"/>
      <c r="I30" s="32"/>
      <c r="J30" s="20"/>
    </row>
    <row r="31" spans="1:18">
      <c r="A31" s="18"/>
      <c r="B31" s="19" t="s">
        <v>16</v>
      </c>
      <c r="C31" s="32"/>
      <c r="D31" s="32"/>
      <c r="E31" s="32"/>
      <c r="F31" s="32"/>
      <c r="G31" s="32"/>
      <c r="H31" s="32"/>
      <c r="I31" s="32"/>
      <c r="J31" s="20"/>
    </row>
    <row r="32" spans="1:18">
      <c r="A32" s="18"/>
      <c r="B32" s="19" t="s">
        <v>17</v>
      </c>
      <c r="C32" s="32"/>
      <c r="D32" s="32"/>
      <c r="E32" s="32"/>
      <c r="F32" s="32"/>
      <c r="G32" s="32"/>
      <c r="H32" s="32"/>
      <c r="I32" s="32"/>
      <c r="J32" s="20"/>
    </row>
    <row r="33" spans="1:10">
      <c r="A33" s="18"/>
      <c r="B33" s="19" t="s">
        <v>18</v>
      </c>
      <c r="C33" s="32"/>
      <c r="D33" s="32"/>
      <c r="E33" s="32"/>
      <c r="F33" s="32"/>
      <c r="G33" s="32"/>
      <c r="H33" s="32"/>
      <c r="I33" s="32"/>
      <c r="J33" s="20"/>
    </row>
    <row r="34" spans="1:10">
      <c r="A34" s="18"/>
      <c r="B34" s="19" t="s">
        <v>19</v>
      </c>
      <c r="C34" s="32"/>
      <c r="D34" s="32"/>
      <c r="E34" s="32"/>
      <c r="F34" s="32"/>
      <c r="G34" s="32"/>
      <c r="H34" s="32"/>
      <c r="I34" s="32"/>
      <c r="J34" s="20"/>
    </row>
    <row r="35" spans="1:10" ht="16.8" thickBot="1">
      <c r="A35" s="18"/>
      <c r="B35" s="19" t="s">
        <v>95</v>
      </c>
      <c r="C35" s="32"/>
      <c r="D35" s="32"/>
      <c r="E35" s="32"/>
      <c r="F35" s="32"/>
      <c r="G35" s="32"/>
      <c r="H35" s="32"/>
      <c r="I35" s="32"/>
      <c r="J35" s="20"/>
    </row>
    <row r="36" spans="1:10" ht="16.8" thickTop="1">
      <c r="A36" s="90" t="s">
        <v>146</v>
      </c>
      <c r="B36" s="91"/>
      <c r="C36" s="91"/>
      <c r="D36" s="91"/>
      <c r="E36" s="91"/>
      <c r="F36" s="91"/>
      <c r="G36" s="91"/>
      <c r="H36" s="91"/>
      <c r="I36" s="91"/>
      <c r="J36" s="34"/>
    </row>
    <row r="37" spans="1:10" ht="16.8" thickBot="1">
      <c r="A37" s="21"/>
      <c r="B37" s="22"/>
      <c r="C37" s="23"/>
      <c r="D37" s="23"/>
      <c r="E37" s="23"/>
      <c r="F37" s="23"/>
      <c r="G37" s="23"/>
      <c r="H37" s="23"/>
      <c r="I37" s="23"/>
      <c r="J37" s="24"/>
    </row>
    <row r="38" spans="1:10" ht="6" customHeight="1" thickTop="1" thickBot="1"/>
    <row r="39" spans="1:10" ht="17.399999999999999" thickTop="1" thickBot="1">
      <c r="A39" s="82" t="s">
        <v>7</v>
      </c>
      <c r="B39" s="83"/>
      <c r="C39" s="83"/>
      <c r="D39" s="83"/>
      <c r="E39" s="83"/>
      <c r="F39" s="83"/>
      <c r="G39" s="83"/>
      <c r="H39" s="83"/>
      <c r="I39" s="83"/>
      <c r="J39" s="84"/>
    </row>
    <row r="40" spans="1:10" ht="16.8" thickTop="1">
      <c r="A40" s="25" t="s">
        <v>149</v>
      </c>
      <c r="B40" s="12"/>
      <c r="C40" s="12"/>
      <c r="D40" s="12"/>
      <c r="E40" s="12"/>
      <c r="F40" s="12"/>
      <c r="G40" s="12"/>
      <c r="H40" s="12"/>
      <c r="I40" s="124"/>
      <c r="J40" s="10"/>
    </row>
    <row r="41" spans="1:10">
      <c r="A41" s="26" t="s">
        <v>20</v>
      </c>
      <c r="B41" s="6"/>
      <c r="C41" s="6"/>
      <c r="D41" s="26"/>
      <c r="F41" s="6"/>
      <c r="G41" s="6"/>
      <c r="H41" s="6"/>
      <c r="I41" s="6"/>
      <c r="J41" s="7"/>
    </row>
    <row r="42" spans="1:10">
      <c r="A42" s="28"/>
      <c r="B42" s="6"/>
      <c r="C42" s="6"/>
      <c r="D42" s="6"/>
      <c r="E42" s="6"/>
      <c r="F42" s="6"/>
      <c r="G42" s="6"/>
      <c r="H42" s="6"/>
      <c r="I42" s="6"/>
      <c r="J42" s="7"/>
    </row>
    <row r="43" spans="1:10">
      <c r="A43" s="5"/>
      <c r="B43" s="6"/>
      <c r="C43" s="6"/>
      <c r="D43" s="6"/>
      <c r="E43" s="6"/>
      <c r="F43" s="6"/>
      <c r="G43" s="6"/>
      <c r="H43" s="6"/>
      <c r="I43" s="6"/>
      <c r="J43" s="7"/>
    </row>
    <row r="44" spans="1:10">
      <c r="A44" s="27" t="s">
        <v>150</v>
      </c>
      <c r="B44" s="6"/>
      <c r="C44" s="6"/>
      <c r="D44" s="6"/>
      <c r="E44" s="6"/>
      <c r="F44" s="6"/>
      <c r="G44" s="6"/>
      <c r="H44" s="6"/>
      <c r="I44" s="6"/>
      <c r="J44" s="7"/>
    </row>
    <row r="45" spans="1:10">
      <c r="A45" s="27" t="s">
        <v>112</v>
      </c>
      <c r="B45" s="6"/>
      <c r="C45" s="6"/>
      <c r="D45" s="6"/>
      <c r="E45" s="6"/>
      <c r="F45" s="6"/>
      <c r="G45" s="6"/>
      <c r="H45" s="6"/>
      <c r="I45" s="6"/>
      <c r="J45" s="7"/>
    </row>
    <row r="46" spans="1:10">
      <c r="A46" s="28"/>
      <c r="B46" s="6"/>
      <c r="C46" s="6"/>
      <c r="D46" s="6"/>
      <c r="E46" s="6"/>
      <c r="F46" s="6"/>
      <c r="G46" s="6"/>
      <c r="H46" s="6"/>
      <c r="I46" s="6"/>
      <c r="J46" s="7"/>
    </row>
    <row r="47" spans="1:10" ht="16.8" thickBot="1">
      <c r="A47" s="11"/>
      <c r="B47" s="8"/>
      <c r="C47" s="8"/>
      <c r="D47" s="8"/>
      <c r="E47" s="8"/>
      <c r="F47" s="8"/>
      <c r="G47" s="8"/>
      <c r="H47" s="8"/>
      <c r="I47" s="8"/>
      <c r="J47" s="9"/>
    </row>
    <row r="48" spans="1:10" ht="16.8" thickTop="1"/>
    <row r="53" spans="7:7">
      <c r="G53" s="38"/>
    </row>
    <row r="54" spans="7:7">
      <c r="G54" s="38"/>
    </row>
    <row r="55" spans="7:7">
      <c r="G55" s="38"/>
    </row>
  </sheetData>
  <mergeCells count="27">
    <mergeCell ref="S7:T11"/>
    <mergeCell ref="D1:J2"/>
    <mergeCell ref="F3:J3"/>
    <mergeCell ref="F5:J5"/>
    <mergeCell ref="D3:E3"/>
    <mergeCell ref="D5:E5"/>
    <mergeCell ref="A7:J7"/>
    <mergeCell ref="A1:C5"/>
    <mergeCell ref="F4:J4"/>
    <mergeCell ref="D4:E4"/>
    <mergeCell ref="A39:J39"/>
    <mergeCell ref="F21:J21"/>
    <mergeCell ref="A23:J23"/>
    <mergeCell ref="A25:J26"/>
    <mergeCell ref="A36:I36"/>
    <mergeCell ref="A24:J24"/>
    <mergeCell ref="A15:E15"/>
    <mergeCell ref="F15:J15"/>
    <mergeCell ref="A8:E9"/>
    <mergeCell ref="F8:J9"/>
    <mergeCell ref="A20:E21"/>
    <mergeCell ref="A19:J19"/>
    <mergeCell ref="F20:J20"/>
    <mergeCell ref="A14:E14"/>
    <mergeCell ref="F14:J14"/>
    <mergeCell ref="A13:J13"/>
    <mergeCell ref="A16:J17"/>
  </mergeCells>
  <pageMargins left="0.7" right="0.55000000000000004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4"/>
  <sheetViews>
    <sheetView view="pageBreakPreview" zoomScale="60" zoomScaleNormal="100" workbookViewId="0">
      <selection sqref="A1:D94"/>
    </sheetView>
  </sheetViews>
  <sheetFormatPr defaultRowHeight="14.4"/>
  <cols>
    <col min="2" max="2" width="70.6640625" customWidth="1"/>
    <col min="3" max="3" width="11.44140625" customWidth="1"/>
    <col min="4" max="4" width="11.88671875" customWidth="1"/>
    <col min="5" max="5" width="15.6640625" customWidth="1"/>
  </cols>
  <sheetData>
    <row r="1" spans="1:4" ht="18">
      <c r="A1" s="120" t="s">
        <v>91</v>
      </c>
      <c r="B1" s="120"/>
      <c r="C1" s="35" t="s">
        <v>92</v>
      </c>
      <c r="D1" s="35" t="s">
        <v>93</v>
      </c>
    </row>
    <row r="2" spans="1:4" ht="15.6">
      <c r="A2" s="121" t="s">
        <v>89</v>
      </c>
      <c r="B2" s="121"/>
      <c r="C2" s="121"/>
      <c r="D2" s="121"/>
    </row>
    <row r="3" spans="1:4" ht="31.2">
      <c r="A3" s="36" t="s">
        <v>21</v>
      </c>
      <c r="B3" s="37" t="s">
        <v>90</v>
      </c>
      <c r="C3" s="36" t="s">
        <v>100</v>
      </c>
      <c r="D3" s="37" t="s">
        <v>22</v>
      </c>
    </row>
    <row r="4" spans="1:4">
      <c r="A4" s="30">
        <v>1</v>
      </c>
      <c r="B4" s="29" t="s">
        <v>23</v>
      </c>
      <c r="C4" s="29"/>
      <c r="D4" s="29">
        <v>2</v>
      </c>
    </row>
    <row r="5" spans="1:4">
      <c r="A5" s="30">
        <v>2</v>
      </c>
      <c r="B5" s="29" t="s">
        <v>24</v>
      </c>
      <c r="C5" s="29"/>
      <c r="D5" s="29">
        <v>8</v>
      </c>
    </row>
    <row r="6" spans="1:4" ht="28.8">
      <c r="A6" s="30">
        <v>3</v>
      </c>
      <c r="B6" s="31" t="s">
        <v>25</v>
      </c>
      <c r="C6" s="29"/>
      <c r="D6" s="29">
        <v>5</v>
      </c>
    </row>
    <row r="7" spans="1:4">
      <c r="A7" s="30">
        <v>4</v>
      </c>
      <c r="B7" s="29" t="s">
        <v>26</v>
      </c>
      <c r="C7" s="29"/>
      <c r="D7" s="29">
        <v>0.6</v>
      </c>
    </row>
    <row r="8" spans="1:4">
      <c r="A8" s="30">
        <v>5</v>
      </c>
      <c r="B8" s="29" t="s">
        <v>27</v>
      </c>
      <c r="C8" s="29">
        <v>5</v>
      </c>
      <c r="D8" s="29">
        <v>0.5</v>
      </c>
    </row>
    <row r="9" spans="1:4">
      <c r="A9" s="30">
        <v>6</v>
      </c>
      <c r="B9" s="29" t="s">
        <v>28</v>
      </c>
      <c r="C9" s="29"/>
      <c r="D9" s="29"/>
    </row>
    <row r="10" spans="1:4" ht="28.8">
      <c r="A10" s="30">
        <v>7</v>
      </c>
      <c r="B10" s="31" t="s">
        <v>29</v>
      </c>
      <c r="C10" s="29"/>
      <c r="D10" s="29"/>
    </row>
    <row r="11" spans="1:4">
      <c r="A11" s="30">
        <v>13</v>
      </c>
      <c r="B11" s="29" t="s">
        <v>30</v>
      </c>
      <c r="C11" s="29"/>
      <c r="D11" s="29"/>
    </row>
    <row r="12" spans="1:4">
      <c r="A12" s="30">
        <v>15</v>
      </c>
      <c r="B12" s="29" t="s">
        <v>31</v>
      </c>
      <c r="C12" s="29"/>
      <c r="D12" s="29"/>
    </row>
    <row r="13" spans="1:4">
      <c r="A13" s="30">
        <v>16</v>
      </c>
      <c r="B13" s="29" t="s">
        <v>8</v>
      </c>
      <c r="C13" s="29"/>
      <c r="D13" s="29"/>
    </row>
    <row r="14" spans="1:4">
      <c r="A14" s="30">
        <v>17</v>
      </c>
      <c r="B14" s="29" t="s">
        <v>32</v>
      </c>
      <c r="C14" s="29"/>
      <c r="D14" s="29"/>
    </row>
    <row r="15" spans="1:4">
      <c r="A15" s="30">
        <v>19</v>
      </c>
      <c r="B15" s="29" t="s">
        <v>33</v>
      </c>
      <c r="C15" s="29"/>
      <c r="D15" s="29"/>
    </row>
    <row r="16" spans="1:4" ht="28.8">
      <c r="A16" s="30">
        <v>20</v>
      </c>
      <c r="B16" s="31" t="s">
        <v>34</v>
      </c>
      <c r="C16" s="29"/>
      <c r="D16" s="29"/>
    </row>
    <row r="17" spans="1:4">
      <c r="A17" s="30">
        <v>21</v>
      </c>
      <c r="B17" s="29" t="s">
        <v>35</v>
      </c>
      <c r="C17" s="29"/>
      <c r="D17" s="29"/>
    </row>
    <row r="18" spans="1:4">
      <c r="A18" s="30">
        <v>22</v>
      </c>
      <c r="B18" s="29" t="s">
        <v>9</v>
      </c>
      <c r="C18" s="29"/>
      <c r="D18" s="29"/>
    </row>
    <row r="19" spans="1:4">
      <c r="A19" s="30">
        <v>25</v>
      </c>
      <c r="B19" s="29" t="s">
        <v>36</v>
      </c>
      <c r="C19" s="29"/>
      <c r="D19" s="29"/>
    </row>
    <row r="20" spans="1:4">
      <c r="A20" s="30">
        <v>113</v>
      </c>
      <c r="B20" s="29" t="s">
        <v>37</v>
      </c>
      <c r="C20" s="29"/>
      <c r="D20" s="29"/>
    </row>
    <row r="21" spans="1:4">
      <c r="A21" s="30">
        <v>26</v>
      </c>
      <c r="B21" s="29" t="s">
        <v>38</v>
      </c>
      <c r="C21" s="29"/>
      <c r="D21" s="29"/>
    </row>
    <row r="22" spans="1:4">
      <c r="A22" s="30">
        <v>27</v>
      </c>
      <c r="B22" s="29" t="s">
        <v>39</v>
      </c>
      <c r="C22" s="29"/>
      <c r="D22" s="29"/>
    </row>
    <row r="23" spans="1:4">
      <c r="A23" s="30">
        <v>31</v>
      </c>
      <c r="B23" s="29" t="s">
        <v>41</v>
      </c>
      <c r="C23" s="29"/>
      <c r="D23" s="29"/>
    </row>
    <row r="24" spans="1:4">
      <c r="A24" s="30">
        <v>32</v>
      </c>
      <c r="B24" s="29" t="s">
        <v>94</v>
      </c>
      <c r="C24" s="29"/>
      <c r="D24" s="29"/>
    </row>
    <row r="25" spans="1:4">
      <c r="A25" s="30">
        <v>115</v>
      </c>
      <c r="B25" s="29" t="s">
        <v>40</v>
      </c>
      <c r="C25" s="29"/>
      <c r="D25" s="29"/>
    </row>
    <row r="26" spans="1:4">
      <c r="A26" s="30">
        <v>33</v>
      </c>
      <c r="B26" s="29" t="s">
        <v>42</v>
      </c>
      <c r="C26" s="29"/>
      <c r="D26" s="29"/>
    </row>
    <row r="27" spans="1:4">
      <c r="A27" s="30">
        <v>34</v>
      </c>
      <c r="B27" s="29" t="s">
        <v>10</v>
      </c>
      <c r="C27" s="29"/>
      <c r="D27" s="29"/>
    </row>
    <row r="28" spans="1:4">
      <c r="A28" s="30">
        <v>36</v>
      </c>
      <c r="B28" s="29" t="s">
        <v>43</v>
      </c>
      <c r="C28" s="29"/>
      <c r="D28" s="29"/>
    </row>
    <row r="29" spans="1:4">
      <c r="A29" s="30">
        <v>37</v>
      </c>
      <c r="B29" s="29" t="s">
        <v>44</v>
      </c>
      <c r="C29" s="29"/>
      <c r="D29" s="29"/>
    </row>
    <row r="30" spans="1:4">
      <c r="A30" s="30">
        <v>39</v>
      </c>
      <c r="B30" s="29" t="s">
        <v>46</v>
      </c>
      <c r="C30" s="29"/>
      <c r="D30" s="29"/>
    </row>
    <row r="31" spans="1:4">
      <c r="A31" s="30">
        <v>40</v>
      </c>
      <c r="B31" s="29" t="s">
        <v>45</v>
      </c>
      <c r="C31" s="29"/>
      <c r="D31" s="29">
        <v>10</v>
      </c>
    </row>
    <row r="32" spans="1:4">
      <c r="A32" s="30">
        <v>43</v>
      </c>
      <c r="B32" s="29" t="s">
        <v>11</v>
      </c>
      <c r="C32" s="29"/>
      <c r="D32" s="29"/>
    </row>
    <row r="33" spans="1:4">
      <c r="A33" s="30">
        <v>45</v>
      </c>
      <c r="B33" s="29" t="s">
        <v>47</v>
      </c>
      <c r="C33" s="29"/>
      <c r="D33" s="29"/>
    </row>
    <row r="34" spans="1:4">
      <c r="A34" s="30">
        <v>117</v>
      </c>
      <c r="B34" s="29" t="s">
        <v>48</v>
      </c>
      <c r="C34" s="29"/>
      <c r="D34" s="29"/>
    </row>
    <row r="35" spans="1:4">
      <c r="A35" s="30">
        <v>46</v>
      </c>
      <c r="B35" s="29" t="s">
        <v>49</v>
      </c>
      <c r="C35" s="29"/>
      <c r="D35" s="29">
        <v>5</v>
      </c>
    </row>
    <row r="36" spans="1:4">
      <c r="A36" s="30">
        <v>47</v>
      </c>
      <c r="B36" s="29" t="s">
        <v>50</v>
      </c>
      <c r="C36" s="29"/>
      <c r="D36" s="29">
        <v>5</v>
      </c>
    </row>
    <row r="37" spans="1:4">
      <c r="A37" s="30">
        <v>48</v>
      </c>
      <c r="B37" s="29" t="s">
        <v>51</v>
      </c>
      <c r="C37" s="29">
        <v>1</v>
      </c>
      <c r="D37" s="29">
        <v>0.3</v>
      </c>
    </row>
    <row r="38" spans="1:4">
      <c r="A38" s="30">
        <v>400</v>
      </c>
      <c r="B38" s="29" t="s">
        <v>52</v>
      </c>
      <c r="C38" s="29"/>
      <c r="D38" s="29"/>
    </row>
    <row r="39" spans="1:4">
      <c r="A39" s="30">
        <v>401</v>
      </c>
      <c r="B39" s="29" t="s">
        <v>53</v>
      </c>
      <c r="C39" s="29"/>
      <c r="D39" s="29"/>
    </row>
    <row r="40" spans="1:4">
      <c r="A40" s="30">
        <v>402</v>
      </c>
      <c r="B40" s="29" t="s">
        <v>54</v>
      </c>
      <c r="C40" s="29">
        <v>1</v>
      </c>
      <c r="D40" s="29">
        <v>0.5</v>
      </c>
    </row>
    <row r="41" spans="1:4" ht="15.6">
      <c r="A41" s="118" t="s">
        <v>55</v>
      </c>
      <c r="B41" s="118"/>
      <c r="C41" s="118"/>
      <c r="D41" s="118"/>
    </row>
    <row r="42" spans="1:4">
      <c r="A42" s="30">
        <v>49</v>
      </c>
      <c r="B42" s="29" t="s">
        <v>56</v>
      </c>
      <c r="C42" s="29"/>
      <c r="D42" s="29"/>
    </row>
    <row r="43" spans="1:4">
      <c r="A43" s="30">
        <v>53</v>
      </c>
      <c r="B43" s="29" t="s">
        <v>71</v>
      </c>
      <c r="C43" s="29">
        <v>2</v>
      </c>
      <c r="D43" s="29">
        <v>10</v>
      </c>
    </row>
    <row r="44" spans="1:4" ht="15.6">
      <c r="A44" s="118" t="s">
        <v>57</v>
      </c>
      <c r="B44" s="118"/>
      <c r="C44" s="118"/>
      <c r="D44" s="118"/>
    </row>
    <row r="45" spans="1:4">
      <c r="A45" s="30">
        <v>54</v>
      </c>
      <c r="B45" s="29" t="s">
        <v>58</v>
      </c>
      <c r="C45" s="29"/>
      <c r="D45" s="29"/>
    </row>
    <row r="46" spans="1:4">
      <c r="A46" s="30">
        <v>57</v>
      </c>
      <c r="B46" s="29" t="s">
        <v>13</v>
      </c>
      <c r="C46" s="29"/>
      <c r="D46" s="29"/>
    </row>
    <row r="47" spans="1:4">
      <c r="A47" s="30">
        <v>59</v>
      </c>
      <c r="B47" s="29" t="s">
        <v>72</v>
      </c>
      <c r="C47" s="29">
        <v>1</v>
      </c>
      <c r="D47" s="29">
        <v>0.2</v>
      </c>
    </row>
    <row r="48" spans="1:4" ht="15.6">
      <c r="A48" s="118" t="s">
        <v>59</v>
      </c>
      <c r="B48" s="118"/>
      <c r="C48" s="118"/>
      <c r="D48" s="118"/>
    </row>
    <row r="49" spans="1:4">
      <c r="A49" s="30">
        <v>61</v>
      </c>
      <c r="B49" s="29" t="s">
        <v>60</v>
      </c>
      <c r="C49" s="29"/>
      <c r="D49" s="29"/>
    </row>
    <row r="50" spans="1:4">
      <c r="A50" s="30">
        <v>62</v>
      </c>
      <c r="B50" s="29" t="s">
        <v>61</v>
      </c>
      <c r="C50" s="29"/>
      <c r="D50" s="29">
        <v>1</v>
      </c>
    </row>
    <row r="51" spans="1:4">
      <c r="A51" s="30">
        <v>63</v>
      </c>
      <c r="B51" s="29" t="s">
        <v>14</v>
      </c>
      <c r="C51" s="29"/>
      <c r="D51" s="29"/>
    </row>
    <row r="52" spans="1:4">
      <c r="A52" s="30">
        <v>64</v>
      </c>
      <c r="B52" s="29" t="s">
        <v>62</v>
      </c>
      <c r="C52" s="29"/>
      <c r="D52" s="29"/>
    </row>
    <row r="53" spans="1:4">
      <c r="A53" s="30">
        <v>66</v>
      </c>
      <c r="B53" s="29" t="s">
        <v>63</v>
      </c>
      <c r="C53" s="29"/>
      <c r="D53" s="29"/>
    </row>
    <row r="54" spans="1:4">
      <c r="A54" s="30">
        <v>67</v>
      </c>
      <c r="B54" s="29" t="s">
        <v>73</v>
      </c>
      <c r="C54" s="29"/>
      <c r="D54" s="29"/>
    </row>
    <row r="55" spans="1:4" ht="15.6">
      <c r="A55" s="118" t="s">
        <v>64</v>
      </c>
      <c r="B55" s="118"/>
      <c r="C55" s="118"/>
      <c r="D55" s="118"/>
    </row>
    <row r="56" spans="1:4">
      <c r="A56" s="30">
        <v>68</v>
      </c>
      <c r="B56" s="29" t="s">
        <v>65</v>
      </c>
      <c r="C56" s="29"/>
      <c r="D56" s="29"/>
    </row>
    <row r="57" spans="1:4">
      <c r="A57" s="30">
        <v>69</v>
      </c>
      <c r="B57" s="29" t="s">
        <v>15</v>
      </c>
      <c r="C57" s="29"/>
      <c r="D57" s="29"/>
    </row>
    <row r="58" spans="1:4">
      <c r="A58" s="30">
        <v>74</v>
      </c>
      <c r="B58" s="29" t="s">
        <v>74</v>
      </c>
      <c r="C58" s="29"/>
      <c r="D58" s="29"/>
    </row>
    <row r="59" spans="1:4" ht="15.6">
      <c r="A59" s="118" t="s">
        <v>66</v>
      </c>
      <c r="B59" s="118"/>
      <c r="C59" s="118"/>
      <c r="D59" s="118"/>
    </row>
    <row r="60" spans="1:4">
      <c r="A60" s="30">
        <v>77</v>
      </c>
      <c r="B60" s="29" t="s">
        <v>67</v>
      </c>
      <c r="C60" s="29"/>
      <c r="D60" s="29"/>
    </row>
    <row r="61" spans="1:4">
      <c r="A61" s="30">
        <v>78</v>
      </c>
      <c r="B61" s="29" t="s">
        <v>68</v>
      </c>
      <c r="C61" s="29">
        <v>10</v>
      </c>
      <c r="D61" s="29">
        <v>0.2</v>
      </c>
    </row>
    <row r="62" spans="1:4">
      <c r="A62" s="30">
        <v>81</v>
      </c>
      <c r="B62" s="29" t="s">
        <v>69</v>
      </c>
      <c r="C62" s="29"/>
      <c r="D62" s="29"/>
    </row>
    <row r="63" spans="1:4">
      <c r="A63" s="30">
        <v>82</v>
      </c>
      <c r="B63" s="29" t="s">
        <v>70</v>
      </c>
      <c r="C63" s="29"/>
      <c r="D63" s="29"/>
    </row>
    <row r="64" spans="1:4">
      <c r="A64" s="30">
        <v>89</v>
      </c>
      <c r="B64" s="29" t="s">
        <v>75</v>
      </c>
      <c r="C64" s="29"/>
      <c r="D64" s="29"/>
    </row>
    <row r="65" spans="1:4" ht="15.6">
      <c r="A65" s="118" t="s">
        <v>76</v>
      </c>
      <c r="B65" s="118"/>
      <c r="C65" s="118"/>
      <c r="D65" s="118"/>
    </row>
    <row r="66" spans="1:4">
      <c r="A66" s="30">
        <v>91</v>
      </c>
      <c r="B66" s="29" t="s">
        <v>77</v>
      </c>
      <c r="C66" s="29"/>
      <c r="D66" s="29">
        <v>2</v>
      </c>
    </row>
    <row r="67" spans="1:4">
      <c r="A67" s="30">
        <v>93</v>
      </c>
      <c r="B67" s="29" t="s">
        <v>78</v>
      </c>
      <c r="C67" s="29"/>
      <c r="D67" s="29"/>
    </row>
    <row r="68" spans="1:4" ht="15.6">
      <c r="A68" s="118" t="s">
        <v>79</v>
      </c>
      <c r="B68" s="118"/>
      <c r="C68" s="118"/>
      <c r="D68" s="118"/>
    </row>
    <row r="69" spans="1:4">
      <c r="A69" s="30">
        <v>94</v>
      </c>
      <c r="B69" s="29" t="s">
        <v>80</v>
      </c>
      <c r="C69" s="29"/>
      <c r="D69" s="29"/>
    </row>
    <row r="70" spans="1:4">
      <c r="A70" s="30">
        <v>96</v>
      </c>
      <c r="B70" s="29" t="s">
        <v>81</v>
      </c>
      <c r="C70" s="29"/>
      <c r="D70" s="29"/>
    </row>
    <row r="71" spans="1:4" ht="15.6">
      <c r="A71" s="118" t="s">
        <v>82</v>
      </c>
      <c r="B71" s="118"/>
      <c r="C71" s="118"/>
      <c r="D71" s="118"/>
    </row>
    <row r="72" spans="1:4">
      <c r="A72" s="30">
        <v>98</v>
      </c>
      <c r="B72" s="29" t="s">
        <v>83</v>
      </c>
      <c r="C72" s="29"/>
      <c r="D72" s="29"/>
    </row>
    <row r="73" spans="1:4">
      <c r="A73" s="30">
        <v>99</v>
      </c>
      <c r="B73" s="29" t="s">
        <v>12</v>
      </c>
      <c r="C73" s="29"/>
      <c r="D73" s="29"/>
    </row>
    <row r="74" spans="1:4">
      <c r="A74" s="30">
        <v>100</v>
      </c>
      <c r="B74" s="29" t="s">
        <v>84</v>
      </c>
      <c r="C74" s="29"/>
      <c r="D74" s="29"/>
    </row>
    <row r="75" spans="1:4">
      <c r="A75" s="30">
        <v>102</v>
      </c>
      <c r="B75" s="29" t="s">
        <v>85</v>
      </c>
      <c r="C75" s="29"/>
      <c r="D75" s="29"/>
    </row>
    <row r="76" spans="1:4" ht="15.6">
      <c r="A76" s="119" t="s">
        <v>86</v>
      </c>
      <c r="B76" s="119"/>
      <c r="C76" s="119"/>
      <c r="D76" s="119"/>
    </row>
    <row r="77" spans="1:4">
      <c r="A77" s="30">
        <v>103</v>
      </c>
      <c r="B77" s="29" t="s">
        <v>87</v>
      </c>
      <c r="C77" s="29"/>
      <c r="D77" s="29"/>
    </row>
    <row r="78" spans="1:4">
      <c r="A78" s="30">
        <v>105</v>
      </c>
      <c r="B78" s="29" t="s">
        <v>88</v>
      </c>
      <c r="C78" s="29"/>
      <c r="D78" s="29"/>
    </row>
    <row r="79" spans="1:4">
      <c r="A79" s="117" t="s">
        <v>119</v>
      </c>
      <c r="B79" s="117"/>
      <c r="C79" s="117"/>
      <c r="D79" s="117"/>
    </row>
    <row r="80" spans="1:4">
      <c r="A80" s="117"/>
      <c r="B80" s="117"/>
      <c r="C80" s="117"/>
      <c r="D80" s="117"/>
    </row>
    <row r="81" spans="1:4">
      <c r="A81" s="117"/>
      <c r="B81" s="117"/>
      <c r="C81" s="117"/>
      <c r="D81" s="117"/>
    </row>
    <row r="82" spans="1:4">
      <c r="A82" s="117"/>
      <c r="B82" s="117"/>
      <c r="C82" s="117"/>
      <c r="D82" s="117"/>
    </row>
    <row r="83" spans="1:4">
      <c r="A83" s="117"/>
      <c r="B83" s="117"/>
      <c r="C83" s="117"/>
      <c r="D83" s="117"/>
    </row>
    <row r="84" spans="1:4">
      <c r="A84" s="117"/>
      <c r="B84" s="117"/>
      <c r="C84" s="117"/>
      <c r="D84" s="117"/>
    </row>
    <row r="85" spans="1:4">
      <c r="A85" s="117"/>
      <c r="B85" s="117"/>
      <c r="C85" s="117"/>
      <c r="D85" s="117"/>
    </row>
    <row r="86" spans="1:4">
      <c r="A86" s="117"/>
      <c r="B86" s="117"/>
      <c r="C86" s="117"/>
      <c r="D86" s="117"/>
    </row>
    <row r="87" spans="1:4">
      <c r="A87" s="117"/>
      <c r="B87" s="117"/>
      <c r="C87" s="117"/>
      <c r="D87" s="117"/>
    </row>
    <row r="88" spans="1:4">
      <c r="A88" s="117"/>
      <c r="B88" s="117"/>
      <c r="C88" s="117"/>
      <c r="D88" s="117"/>
    </row>
    <row r="89" spans="1:4">
      <c r="A89" s="117"/>
      <c r="B89" s="117"/>
      <c r="C89" s="117"/>
      <c r="D89" s="117"/>
    </row>
    <row r="90" spans="1:4">
      <c r="A90" s="117"/>
      <c r="B90" s="117"/>
      <c r="C90" s="117"/>
      <c r="D90" s="117"/>
    </row>
    <row r="91" spans="1:4">
      <c r="A91" s="117"/>
      <c r="B91" s="117"/>
      <c r="C91" s="117"/>
      <c r="D91" s="117"/>
    </row>
    <row r="92" spans="1:4">
      <c r="A92" s="117"/>
      <c r="B92" s="117"/>
      <c r="C92" s="117"/>
      <c r="D92" s="117"/>
    </row>
    <row r="94" spans="1:4" ht="28.8">
      <c r="C94" s="39" t="s">
        <v>120</v>
      </c>
      <c r="D94" s="40">
        <f>SUM(D4:D40,D42:D43,D45:D47,D49:D54,D56:D58,D60:D64,D66:D67,D69:D70,D72:D75,D77:D78)</f>
        <v>50.300000000000004</v>
      </c>
    </row>
  </sheetData>
  <mergeCells count="12">
    <mergeCell ref="A1:B1"/>
    <mergeCell ref="A2:D2"/>
    <mergeCell ref="A41:D41"/>
    <mergeCell ref="A44:D44"/>
    <mergeCell ref="A48:D48"/>
    <mergeCell ref="A79:D92"/>
    <mergeCell ref="A55:D55"/>
    <mergeCell ref="A59:D59"/>
    <mergeCell ref="A65:D65"/>
    <mergeCell ref="A68:D68"/>
    <mergeCell ref="A71:D71"/>
    <mergeCell ref="A76:D76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51B1D-4C25-4635-AAD6-F874FF1D415B}">
  <dimension ref="A1:M33"/>
  <sheetViews>
    <sheetView workbookViewId="0">
      <selection activeCell="L43" sqref="L43"/>
    </sheetView>
  </sheetViews>
  <sheetFormatPr defaultRowHeight="14.4"/>
  <cols>
    <col min="1" max="1" width="25.33203125" customWidth="1"/>
    <col min="2" max="2" width="38.109375" customWidth="1"/>
    <col min="12" max="12" width="50.6640625" customWidth="1"/>
    <col min="13" max="13" width="20.5546875" customWidth="1"/>
  </cols>
  <sheetData>
    <row r="1" spans="1:5">
      <c r="B1" s="41" t="s">
        <v>125</v>
      </c>
      <c r="C1" s="41" t="s">
        <v>126</v>
      </c>
      <c r="D1" t="s">
        <v>133</v>
      </c>
    </row>
    <row r="2" spans="1:5">
      <c r="A2" s="122" t="s">
        <v>127</v>
      </c>
      <c r="B2" s="29" t="str">
        <f>'Ficha Os Suspeitos Costume'!B4</f>
        <v>Embalagens múltiplas – 4/6</v>
      </c>
      <c r="C2" s="29">
        <f>'Ficha Os Suspeitos Costume'!D4</f>
        <v>2</v>
      </c>
    </row>
    <row r="3" spans="1:5">
      <c r="A3" s="122"/>
      <c r="B3" s="29" t="str">
        <f>'Ficha Os Suspeitos Costume'!B5</f>
        <v xml:space="preserve">Sacos ou fragmentos  (p. ex. compras) </v>
      </c>
      <c r="C3" s="29">
        <f>'Ficha Os Suspeitos Costume'!D5</f>
        <v>8</v>
      </c>
    </row>
    <row r="4" spans="1:5">
      <c r="A4" s="122"/>
      <c r="B4" s="29" t="str">
        <f>'Ficha Os Suspeitos Costume'!B6</f>
        <v>Sacos pequenos (p.ex. sacos para congelados ou outros) ou fragmentos, película de consumo não identificável</v>
      </c>
      <c r="C4" s="29">
        <f>'Ficha Os Suspeitos Costume'!D6</f>
        <v>5</v>
      </c>
    </row>
    <row r="5" spans="1:5">
      <c r="A5" s="122"/>
      <c r="B5" s="29" t="str">
        <f>'Ficha Os Suspeitos Costume'!B7</f>
        <v xml:space="preserve">Garrafas e Recipientes: Bebidas  </v>
      </c>
      <c r="C5" s="29">
        <f>'Ficha Os Suspeitos Costume'!D7</f>
        <v>0.6</v>
      </c>
    </row>
    <row r="6" spans="1:5">
      <c r="A6" s="122"/>
      <c r="B6" s="29" t="str">
        <f>'Ficha Os Suspeitos Costume'!B8</f>
        <v>Garrafas e Recipientes: Limpeza</v>
      </c>
      <c r="C6" s="29">
        <f>'Ficha Os Suspeitos Costume'!D8</f>
        <v>0.5</v>
      </c>
    </row>
    <row r="7" spans="1:5">
      <c r="A7" s="122"/>
      <c r="B7" s="29" t="str">
        <f>'Ficha Os Suspeitos Costume'!B31</f>
        <v xml:space="preserve">Embalagens industriais, tiras de plástico e seus fragmentos                  </v>
      </c>
      <c r="C7" s="29">
        <f>'Ficha Os Suspeitos Costume'!D31</f>
        <v>10</v>
      </c>
    </row>
    <row r="8" spans="1:5">
      <c r="A8" s="122"/>
      <c r="B8" s="29" t="str">
        <f>'Ficha Os Suspeitos Costume'!B35</f>
        <v>Fragmentos de plástico &gt;2,5 cm - 50 cm</v>
      </c>
      <c r="C8" s="29">
        <f>'Ficha Os Suspeitos Costume'!D35</f>
        <v>5</v>
      </c>
    </row>
    <row r="9" spans="1:5">
      <c r="A9" s="122"/>
      <c r="B9" s="29" t="str">
        <f>'Ficha Os Suspeitos Costume'!B36</f>
        <v>Fragmentos de plástico &gt; 50 cm</v>
      </c>
      <c r="C9" s="29">
        <f>'Ficha Os Suspeitos Costume'!D36</f>
        <v>5</v>
      </c>
    </row>
    <row r="10" spans="1:5">
      <c r="A10" s="122"/>
      <c r="B10" s="29" t="str">
        <f>'Ficha Os Suspeitos Costume'!B37</f>
        <v>Outros artigos em plástico/polistireno (especificar na caixa de “outros”)</v>
      </c>
      <c r="C10" s="29">
        <f>'Ficha Os Suspeitos Costume'!D37</f>
        <v>0.3</v>
      </c>
    </row>
    <row r="11" spans="1:5">
      <c r="A11" s="122"/>
      <c r="B11" s="29" t="str">
        <f>'Ficha Os Suspeitos Costume'!B40</f>
        <v>Fragmentos de esferovite &gt; 50cm</v>
      </c>
      <c r="C11" s="29">
        <f>'Ficha Os Suspeitos Costume'!D40</f>
        <v>0.5</v>
      </c>
      <c r="D11">
        <f>SUM(C2:C11)</f>
        <v>36.9</v>
      </c>
      <c r="E11" t="s">
        <v>127</v>
      </c>
    </row>
    <row r="12" spans="1:5">
      <c r="A12" s="29" t="s">
        <v>128</v>
      </c>
      <c r="B12" s="29" t="str">
        <f>'Ficha Os Suspeitos Costume'!B43</f>
        <v>Outras peças de borracha (especificar na caixa de “outros”)</v>
      </c>
      <c r="C12" s="29">
        <f>'Ficha Os Suspeitos Costume'!D43</f>
        <v>10</v>
      </c>
      <c r="D12">
        <f>C12</f>
        <v>10</v>
      </c>
      <c r="E12" s="29" t="s">
        <v>128</v>
      </c>
    </row>
    <row r="13" spans="1:5">
      <c r="A13" s="29" t="s">
        <v>129</v>
      </c>
      <c r="B13" s="29" t="str">
        <f>'Ficha Os Suspeitos Costume'!B47</f>
        <v>Outros têxteis (especificar na caixa de “outros”)</v>
      </c>
      <c r="C13" s="29">
        <f>'Ficha Os Suspeitos Costume'!D47</f>
        <v>0.2</v>
      </c>
      <c r="D13">
        <f t="shared" ref="D13:D16" si="0">C13</f>
        <v>0.2</v>
      </c>
      <c r="E13" s="29" t="s">
        <v>129</v>
      </c>
    </row>
    <row r="14" spans="1:5">
      <c r="A14" s="29" t="s">
        <v>130</v>
      </c>
      <c r="B14" s="29" t="str">
        <f>'Ficha Os Suspeitos Costume'!B50</f>
        <v>Outras caixas de papelão/Tetrapak</v>
      </c>
      <c r="C14" s="29">
        <f>'Ficha Os Suspeitos Costume'!D50</f>
        <v>1</v>
      </c>
      <c r="D14">
        <f t="shared" si="0"/>
        <v>1</v>
      </c>
      <c r="E14" s="29" t="s">
        <v>130</v>
      </c>
    </row>
    <row r="15" spans="1:5">
      <c r="A15" s="29" t="s">
        <v>131</v>
      </c>
      <c r="B15" s="29" t="str">
        <f>'Ficha Os Suspeitos Costume'!B61</f>
        <v>Latas de bebidas</v>
      </c>
      <c r="C15" s="29">
        <f>'Ficha Os Suspeitos Costume'!D61</f>
        <v>0.2</v>
      </c>
      <c r="D15">
        <f t="shared" si="0"/>
        <v>0.2</v>
      </c>
      <c r="E15" s="29" t="s">
        <v>131</v>
      </c>
    </row>
    <row r="16" spans="1:5">
      <c r="A16" s="29" t="s">
        <v>132</v>
      </c>
      <c r="B16" s="29" t="str">
        <f>'Ficha Os Suspeitos Costume'!B66</f>
        <v>Garrafas</v>
      </c>
      <c r="C16" s="29">
        <f>'Ficha Os Suspeitos Costume'!D66</f>
        <v>2</v>
      </c>
      <c r="D16">
        <f t="shared" si="0"/>
        <v>2</v>
      </c>
      <c r="E16" s="29" t="s">
        <v>132</v>
      </c>
    </row>
    <row r="18" spans="3:13">
      <c r="C18" t="s">
        <v>134</v>
      </c>
      <c r="D18">
        <f>SUM(D11:D16)</f>
        <v>50.300000000000004</v>
      </c>
    </row>
    <row r="21" spans="3:13" ht="21">
      <c r="L21" s="123" t="s">
        <v>135</v>
      </c>
      <c r="M21" s="123"/>
    </row>
    <row r="23" spans="3:13" ht="15.6">
      <c r="L23" s="42" t="s">
        <v>136</v>
      </c>
      <c r="M23" s="42" t="s">
        <v>145</v>
      </c>
    </row>
    <row r="24" spans="3:13" ht="15.6">
      <c r="L24" s="43" t="s">
        <v>137</v>
      </c>
      <c r="M24" s="44">
        <f>C2+C3+C4+C5+C7+C8+C9+C14+C15+C16</f>
        <v>38.800000000000004</v>
      </c>
    </row>
    <row r="25" spans="3:13" ht="15.6">
      <c r="L25" s="43" t="s">
        <v>140</v>
      </c>
      <c r="M25" s="44">
        <f>C11</f>
        <v>0.5</v>
      </c>
    </row>
    <row r="26" spans="3:13" ht="15.6">
      <c r="L26" s="43" t="s">
        <v>141</v>
      </c>
      <c r="M26" s="44"/>
    </row>
    <row r="27" spans="3:13" ht="15.6">
      <c r="L27" s="43" t="s">
        <v>142</v>
      </c>
      <c r="M27" s="44"/>
    </row>
    <row r="28" spans="3:13" ht="15.6">
      <c r="L28" s="43" t="s">
        <v>143</v>
      </c>
      <c r="M28" s="44"/>
    </row>
    <row r="29" spans="3:13" ht="15.6">
      <c r="L29" s="43" t="s">
        <v>144</v>
      </c>
      <c r="M29" s="44"/>
    </row>
    <row r="30" spans="3:13" ht="15.6">
      <c r="L30" s="43" t="s">
        <v>138</v>
      </c>
      <c r="M30" s="44"/>
    </row>
    <row r="31" spans="3:13" ht="15.6">
      <c r="L31" s="43" t="s">
        <v>139</v>
      </c>
      <c r="M31" s="44">
        <f>C13+C12+C10+C6</f>
        <v>11</v>
      </c>
    </row>
    <row r="33" spans="12:13">
      <c r="L33" s="45" t="s">
        <v>134</v>
      </c>
      <c r="M33" s="41">
        <f>SUM(M24:M31)</f>
        <v>50.300000000000004</v>
      </c>
    </row>
  </sheetData>
  <mergeCells count="2">
    <mergeCell ref="A2:A11"/>
    <mergeCell ref="L21:M2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Identificação Local</vt:lpstr>
      <vt:lpstr>Ficha Os Suspeitos Costume</vt:lpstr>
      <vt:lpstr>Análise</vt:lpstr>
      <vt:lpstr>'Ficha Os Suspeitos Costume'!Área_de_Impressão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ABAE</dc:creator>
  <cp:lastModifiedBy>Alexandra Martins - EHT Viana do Castelo</cp:lastModifiedBy>
  <cp:lastPrinted>2021-06-11T08:33:42Z</cp:lastPrinted>
  <dcterms:created xsi:type="dcterms:W3CDTF">2017-10-20T10:39:05Z</dcterms:created>
  <dcterms:modified xsi:type="dcterms:W3CDTF">2021-06-11T08:35:04Z</dcterms:modified>
</cp:coreProperties>
</file>